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gfleetltd.sharepoint.com/sites/Gfleet/Shared Documents/Resources/Training Courses/Transport Energy Course/Modules - 202324/Course Exercises/"/>
    </mc:Choice>
  </mc:AlternateContent>
  <xr:revisionPtr revIDLastSave="13" documentId="8_{2F599220-0052-4D0E-90F7-CF18D9835C2D}" xr6:coauthVersionLast="47" xr6:coauthVersionMax="47" xr10:uidLastSave="{CB055670-80A4-49D8-B182-A417BD4424BB}"/>
  <bookViews>
    <workbookView xWindow="-60" yWindow="-16320" windowWidth="29040" windowHeight="15720" tabRatio="703" activeTab="6" xr2:uid="{E8979482-41B6-4E3B-98F4-6145B4FE3CB5}"/>
  </bookViews>
  <sheets>
    <sheet name="Exercise 1" sheetId="2" r:id="rId1"/>
    <sheet name="Exercise 2" sheetId="1" r:id="rId2"/>
    <sheet name="Exercise 3" sheetId="5" r:id="rId3"/>
    <sheet name="Exercise 4" sheetId="6" r:id="rId4"/>
    <sheet name="Exercise 5" sheetId="8" r:id="rId5"/>
    <sheet name="Exercise 6" sheetId="9" r:id="rId6"/>
    <sheet name="SECR kWh pass &amp; delivery vehs" sheetId="3" r:id="rId7"/>
    <sheet name="SECR kWh UK electricity for EVs" sheetId="11" r:id="rId8"/>
    <sheet name="Fuel properties" sheetId="4" r:id="rId9"/>
  </sheets>
  <definedNames>
    <definedName name="_xlnm._FilterDatabase" localSheetId="5" hidden="1">'Exercise 6'!$B$13:$L$23</definedName>
    <definedName name="_xlchart.v1.0" hidden="1">'Exercise 2'!$B$13:$C$20</definedName>
    <definedName name="_xlchart.v1.1" hidden="1">'Exercise 2'!$J$12</definedName>
    <definedName name="_xlchart.v1.2" hidden="1">'Exercise 2'!$J$13:$J$20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5" l="1"/>
  <c r="K20" i="5"/>
  <c r="K21" i="5"/>
  <c r="K22" i="5" l="1"/>
  <c r="K18" i="5"/>
  <c r="K17" i="5"/>
  <c r="K16" i="5"/>
  <c r="K15" i="5"/>
  <c r="K23" i="5" s="1"/>
  <c r="I14" i="1"/>
  <c r="I18" i="1"/>
  <c r="I17" i="1"/>
  <c r="I16" i="1"/>
  <c r="I15" i="1"/>
  <c r="I13" i="1"/>
  <c r="I19" i="1"/>
  <c r="I20" i="1"/>
  <c r="D63" i="3" a="1"/>
  <c r="D63" i="3" l="1"/>
  <c r="I21" i="1"/>
  <c r="J15" i="1" l="1"/>
  <c r="J14" i="1"/>
  <c r="J18" i="1"/>
  <c r="J19" i="1"/>
  <c r="J17" i="1"/>
  <c r="J20" i="1"/>
  <c r="J13" i="1"/>
  <c r="J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Rebekah Watson</author>
    <author/>
  </authors>
  <commentList>
    <comment ref="C17" authorId="0" shapeId="0" xr:uid="{C570758B-21DE-486F-B04F-F0014DDF806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C19" authorId="0" shapeId="0" xr:uid="{D2888CD9-E003-4EFB-B280-C85B59B493B4}">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C21" authorId="0" shapeId="0" xr:uid="{48712639-970D-4642-AEBB-1151F5F10A67}">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C23" authorId="0" shapeId="0" xr:uid="{36A8028C-10D0-44F8-A44D-106EA18D9506}">
      <text>
        <r>
          <rPr>
            <sz val="8"/>
            <color indexed="81"/>
            <rFont val="Tahoma"/>
            <family val="2"/>
          </rPr>
          <t>This is classed as a large family car. Examples include: BMW 3 Series, ŠKODA Octavia, Volkswagen Passat, Audi A4, Mercedes Benz C Class and Peugeot 508.</t>
        </r>
      </text>
    </comment>
    <comment ref="C25" authorId="0" shapeId="0" xr:uid="{8E4148BC-54DD-4B8B-9E67-F797C3C2C939}">
      <text>
        <r>
          <rPr>
            <sz val="8"/>
            <color indexed="81"/>
            <rFont val="Tahoma"/>
            <family val="2"/>
          </rPr>
          <t>These are large cars. Examples include: BMW 5 Series, Audi A5 and A6, Mercedes Benz E Class and Skoda Superb.</t>
        </r>
      </text>
    </comment>
    <comment ref="C27" authorId="0" shapeId="0" xr:uid="{D3158141-8E6B-426F-8DD5-8096C1CB2C6E}">
      <text>
        <r>
          <rPr>
            <sz val="8"/>
            <color indexed="81"/>
            <rFont val="Tahoma"/>
            <family val="2"/>
          </rPr>
          <t>This is a luxury car which is niche in the European market. Examples include: Jaguar XF, Mercedes-Benz S-Class, .BMW 7 series, Audi A8, Porsche Panamera and Lexus LS.</t>
        </r>
      </text>
    </comment>
    <comment ref="C29" authorId="0" shapeId="0" xr:uid="{9BBF9968-3449-4351-8611-F55DE1F7F2B6}">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C31" authorId="0" shapeId="0" xr:uid="{CF9086B0-4019-4701-8765-A88AF2D930B9}">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C33" authorId="0" shapeId="0" xr:uid="{4F26FCD4-40E1-4A58-A2C3-E17B4C1D9C16}">
      <text>
        <r>
          <rPr>
            <sz val="8"/>
            <color indexed="81"/>
            <rFont val="Tahoma"/>
            <family val="2"/>
          </rPr>
          <t xml:space="preserve">These are multipurpose cars. Examples include: Ford C-Max, Renault Scenic, Volkswagen Touran, Opel Zafira, Ford B-Max, and Citroën C3 Picasso and C4 Picasso. </t>
        </r>
      </text>
    </comment>
    <comment ref="C39" authorId="1" shapeId="0" xr:uid="{49D84956-DC24-4EB7-80B2-6BB87718D1D2}">
      <text>
        <r>
          <rPr>
            <b/>
            <sz val="8"/>
            <rFont val="Tahoma"/>
            <family val="2"/>
          </rPr>
          <t>Petrol/LPG/CNG - up to a 1.4-litre engine
Diesel - up to a 1.7-litre engine
Others - vehicles models of a similar size (i.e. market segment A or B)</t>
        </r>
      </text>
    </comment>
    <comment ref="C41" authorId="1" shapeId="0" xr:uid="{EF5D1FEC-2EB2-4D89-A2A6-6EAE43087C30}">
      <text>
        <r>
          <rPr>
            <b/>
            <sz val="8"/>
            <rFont val="Tahoma"/>
            <family val="2"/>
          </rPr>
          <t>Petrol/LPG/CNG - from 1.4-litre to 2.0-litre engine
Diesel - from 1.7-litre to 2.0-litre engine
Others - vehicles models of a similar size (i.e. generally market segment C)</t>
        </r>
      </text>
    </comment>
    <comment ref="C43" authorId="1" shapeId="0" xr:uid="{82447A61-EE1D-4369-8BCE-72D11E8A8AFA}">
      <text>
        <r>
          <rPr>
            <b/>
            <sz val="8"/>
            <rFont val="Tahoma"/>
            <family val="2"/>
          </rPr>
          <t>Petrol/LPG/CNG - 2.0-litre engine +
Diesel - 2.0-litre engine +
Others - vehicles models of a similar size (i.e. generally market segment D and above)</t>
        </r>
      </text>
    </comment>
    <comment ref="C45" authorId="1" shapeId="0" xr:uid="{038A1C5C-A50D-4A31-91A6-F6857BE9A1B3}">
      <text>
        <r>
          <rPr>
            <b/>
            <sz val="8"/>
            <rFont val="Tahoma"/>
            <family val="2"/>
          </rPr>
          <t>Unknown engine size.</t>
        </r>
      </text>
    </comment>
    <comment ref="C51" authorId="1" shapeId="0" xr:uid="{35D80A9E-A74B-46B7-9BB2-71609BFD9A9F}">
      <text>
        <r>
          <rPr>
            <b/>
            <sz val="8"/>
            <rFont val="Tahoma"/>
            <family val="2"/>
          </rPr>
          <t>Mopeds/scooters up to 125cc.</t>
        </r>
      </text>
    </comment>
    <comment ref="C53" authorId="1" shapeId="0" xr:uid="{D94C3D2F-1E9E-495B-BDD7-6D6F3F4D0A83}">
      <text>
        <r>
          <rPr>
            <b/>
            <sz val="8"/>
            <rFont val="Tahoma"/>
            <family val="2"/>
          </rPr>
          <t>125cc to 500cc</t>
        </r>
      </text>
    </comment>
    <comment ref="C55" authorId="1" shapeId="0" xr:uid="{EE8A8932-CE60-4A93-9827-AB221038B7B0}">
      <text>
        <r>
          <rPr>
            <b/>
            <sz val="8"/>
            <rFont val="Tahoma"/>
            <family val="2"/>
          </rPr>
          <t>500cc +</t>
        </r>
      </text>
    </comment>
    <comment ref="C57" authorId="1" shapeId="0" xr:uid="{AD380759-ED92-4DF7-A9E6-7DFF430AA0E0}">
      <text>
        <r>
          <rPr>
            <b/>
            <sz val="8"/>
            <rFont val="Tahoma"/>
            <family val="2"/>
          </rPr>
          <t>Unknown engine size</t>
        </r>
      </text>
    </comment>
    <comment ref="E63" authorId="1" shapeId="0" xr:uid="{2B859533-FF32-4CE7-A3F8-33DC92CCD664}">
      <text>
        <r>
          <rPr>
            <b/>
            <sz val="8"/>
            <rFont val="Tahoma"/>
            <family val="2"/>
          </rPr>
          <t>An equivalent measure of one tonne of transported goods over one km.</t>
        </r>
      </text>
    </comment>
    <comment ref="E66" authorId="1" shapeId="0" xr:uid="{F6E881E9-507A-4C05-8A46-807B26F790AF}">
      <text>
        <r>
          <rPr>
            <b/>
            <sz val="8"/>
            <rFont val="Tahoma"/>
            <family val="2"/>
          </rPr>
          <t>An equivalent measure of one tonne of transported goods over one km.</t>
        </r>
      </text>
    </comment>
    <comment ref="E69" authorId="1" shapeId="0" xr:uid="{CD668E5D-035E-42EE-88AA-0F374E8EFF8B}">
      <text>
        <r>
          <rPr>
            <b/>
            <sz val="8"/>
            <rFont val="Tahoma"/>
            <family val="2"/>
          </rPr>
          <t>An equivalent measure of one tonne of transported goods over one km.</t>
        </r>
      </text>
    </comment>
    <comment ref="E72" authorId="1" shapeId="0" xr:uid="{6F2BC091-E04E-4C41-8D13-0CE94318F529}">
      <text>
        <r>
          <rPr>
            <b/>
            <sz val="8"/>
            <rFont val="Tahoma"/>
            <family val="2"/>
          </rPr>
          <t>An equivalent measure of one tonne of transported goods over one km.</t>
        </r>
      </text>
    </comment>
    <comment ref="F77" authorId="1" shapeId="0" xr:uid="{EF5A0C6D-4EA7-4CC2-9AC5-91F0CC80E6E6}">
      <text>
        <r>
          <rPr>
            <b/>
            <sz val="8"/>
            <rFont val="Tahoma"/>
            <family val="2"/>
          </rPr>
          <t>Vehicle is not transporting any goods</t>
        </r>
      </text>
    </comment>
    <comment ref="B79" authorId="1" shapeId="0" xr:uid="{181C3E50-E7DA-4926-A697-F8A39285BC83}">
      <text>
        <r>
          <rPr>
            <b/>
            <sz val="8"/>
            <rFont val="Tahoma"/>
            <family val="2"/>
          </rPr>
          <t>Road vehicle with maximum weight exceeding 3.5 tonnes.</t>
        </r>
      </text>
    </comment>
    <comment ref="E79" authorId="1" shapeId="0" xr:uid="{30DBAD63-AF70-4373-BB11-8D3D1EF71931}">
      <text>
        <r>
          <rPr>
            <b/>
            <sz val="8"/>
            <rFont val="Tahoma"/>
            <family val="2"/>
          </rPr>
          <t>An equivalent measure of one tonne of transported goods over one km.</t>
        </r>
      </text>
    </comment>
    <comment ref="E82" authorId="1" shapeId="0" xr:uid="{9B2C6911-675A-40B7-9051-53D81B72318E}">
      <text>
        <r>
          <rPr>
            <b/>
            <sz val="8"/>
            <rFont val="Tahoma"/>
            <family val="2"/>
          </rPr>
          <t>An equivalent measure of one tonne of transported goods over one km.</t>
        </r>
      </text>
    </comment>
    <comment ref="E85" authorId="1" shapeId="0" xr:uid="{E578403A-27D8-4BC5-987B-90FB881CB5C7}">
      <text>
        <r>
          <rPr>
            <b/>
            <sz val="8"/>
            <rFont val="Tahoma"/>
            <family val="2"/>
          </rPr>
          <t>An equivalent measure of one tonne of transported goods over one km.</t>
        </r>
      </text>
    </comment>
    <comment ref="E88" authorId="1" shapeId="0" xr:uid="{4CA40780-5D45-46DD-B3C0-F1C3FF843F27}">
      <text>
        <r>
          <rPr>
            <b/>
            <sz val="8"/>
            <rFont val="Tahoma"/>
            <family val="2"/>
          </rPr>
          <t>An equivalent measure of one tonne of transported goods over one km.</t>
        </r>
      </text>
    </comment>
    <comment ref="E91" authorId="1" shapeId="0" xr:uid="{E8111D02-0E9A-465A-933A-5AC682992E8E}">
      <text>
        <r>
          <rPr>
            <b/>
            <sz val="8"/>
            <rFont val="Tahoma"/>
            <family val="2"/>
          </rPr>
          <t>An equivalent measure of one tonne of transported goods over one km.</t>
        </r>
      </text>
    </comment>
    <comment ref="E94" authorId="1" shapeId="0" xr:uid="{3A17B455-33DF-4EC2-B0D6-C9BB0F82EF7C}">
      <text>
        <r>
          <rPr>
            <b/>
            <sz val="8"/>
            <rFont val="Tahoma"/>
            <family val="2"/>
          </rPr>
          <t>An equivalent measure of one tonne of transported goods over one km.</t>
        </r>
      </text>
    </comment>
    <comment ref="E97" authorId="1" shapeId="0" xr:uid="{7EE87631-C133-4010-95A8-1054DB615C80}">
      <text>
        <r>
          <rPr>
            <b/>
            <sz val="8"/>
            <rFont val="Tahoma"/>
            <family val="2"/>
          </rPr>
          <t>An equivalent measure of one tonne of transported goods over one km.</t>
        </r>
      </text>
    </comment>
    <comment ref="E100" authorId="1" shapeId="0" xr:uid="{D33C677B-D3C2-450A-88C6-211E45C5DD46}">
      <text>
        <r>
          <rPr>
            <b/>
            <sz val="8"/>
            <rFont val="Tahoma"/>
            <family val="2"/>
          </rPr>
          <t>An equivalent measure of one tonne of transported goods over one km.</t>
        </r>
      </text>
    </comment>
    <comment ref="F105" authorId="1" shapeId="0" xr:uid="{7FE0A9C6-7102-4DF5-BA31-2C472F1BF7E8}">
      <text>
        <r>
          <rPr>
            <b/>
            <sz val="8"/>
            <rFont val="Tahoma"/>
            <family val="2"/>
          </rPr>
          <t>Vehicle is not transporting any goods</t>
        </r>
      </text>
    </comment>
    <comment ref="B107" authorId="1" shapeId="0" xr:uid="{A34C04C4-6AA1-4237-A3D3-503F4EDDBEA8}">
      <text>
        <r>
          <rPr>
            <b/>
            <sz val="8"/>
            <rFont val="Tahoma"/>
            <family val="2"/>
          </rPr>
          <t>Refrigerated road vehicle with maximum weight exceeding 3.5 tonnes.</t>
        </r>
      </text>
    </comment>
    <comment ref="E107" authorId="1" shapeId="0" xr:uid="{CC61ECDA-784D-414D-A93D-7AB12F0A202E}">
      <text>
        <r>
          <rPr>
            <b/>
            <sz val="8"/>
            <rFont val="Tahoma"/>
            <family val="2"/>
          </rPr>
          <t>An equivalent measure of one tonne of transported goods over one km.</t>
        </r>
      </text>
    </comment>
    <comment ref="E110" authorId="1" shapeId="0" xr:uid="{E714D16C-9E17-49DD-8E9D-20DAFF08B9EA}">
      <text>
        <r>
          <rPr>
            <b/>
            <sz val="8"/>
            <rFont val="Tahoma"/>
            <family val="2"/>
          </rPr>
          <t>An equivalent measure of one tonne of transported goods over one km.</t>
        </r>
      </text>
    </comment>
    <comment ref="E113" authorId="1" shapeId="0" xr:uid="{93E25012-2F7A-4A6B-BF00-2880B42B2CE0}">
      <text>
        <r>
          <rPr>
            <b/>
            <sz val="8"/>
            <rFont val="Tahoma"/>
            <family val="2"/>
          </rPr>
          <t>An equivalent measure of one tonne of transported goods over one km.</t>
        </r>
      </text>
    </comment>
    <comment ref="E116" authorId="1" shapeId="0" xr:uid="{36011430-D81B-487B-A122-5C9CCE2EC4E3}">
      <text>
        <r>
          <rPr>
            <b/>
            <sz val="8"/>
            <rFont val="Tahoma"/>
            <family val="2"/>
          </rPr>
          <t>An equivalent measure of one tonne of transported goods over one km.</t>
        </r>
      </text>
    </comment>
    <comment ref="E119" authorId="1" shapeId="0" xr:uid="{B9A3B162-71B5-49F0-BF0B-21285C84EE5D}">
      <text>
        <r>
          <rPr>
            <b/>
            <sz val="8"/>
            <rFont val="Tahoma"/>
            <family val="2"/>
          </rPr>
          <t>An equivalent measure of one tonne of transported goods over one km.</t>
        </r>
      </text>
    </comment>
    <comment ref="E122" authorId="1" shapeId="0" xr:uid="{4A274F77-A7CC-466F-BBA2-5306741A9551}">
      <text>
        <r>
          <rPr>
            <b/>
            <sz val="8"/>
            <rFont val="Tahoma"/>
            <family val="2"/>
          </rPr>
          <t>An equivalent measure of one tonne of transported goods over one km.</t>
        </r>
      </text>
    </comment>
    <comment ref="E125" authorId="1" shapeId="0" xr:uid="{20855920-2A16-4082-8B0F-8C77B6209B9A}">
      <text>
        <r>
          <rPr>
            <b/>
            <sz val="8"/>
            <rFont val="Tahoma"/>
            <family val="2"/>
          </rPr>
          <t>An equivalent measure of one tonne of transported goods over one km.</t>
        </r>
      </text>
    </comment>
    <comment ref="E128" authorId="1" shapeId="0" xr:uid="{72713954-B7F5-4FC8-81E6-A41FA8C19743}">
      <text>
        <r>
          <rPr>
            <b/>
            <sz val="8"/>
            <rFont val="Tahoma"/>
            <family val="2"/>
          </rPr>
          <t>An equivalent measure of one tonne of transported goods over one km.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Karagianni, Eirini</author>
    <author>Jones, Luke</author>
  </authors>
  <commentList>
    <comment ref="C30" authorId="0" shapeId="0" xr:uid="{75006503-1E09-428D-BFBD-90A06F6E5ACD}">
      <text>
        <r>
          <rPr>
            <b/>
            <sz val="9"/>
            <color indexed="81"/>
            <rFont val="Tahoma"/>
            <family val="2"/>
          </rPr>
          <t>Standard natural gas received through the gas mains grid network in the UK. Note - contains limited biogas content.</t>
        </r>
      </text>
    </comment>
    <comment ref="C31" authorId="1" shapeId="0" xr:uid="{6EE5E4F4-FDF7-40E2-9563-5DB8BF3AF938}">
      <text>
        <r>
          <rPr>
            <sz val="9"/>
            <color indexed="81"/>
            <rFont val="Tahoma"/>
            <family val="2"/>
          </rPr>
          <t>Standard natural gas received through the gas mains grid network in the UK. Note - contains limited biogas content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<sst xmlns="http://schemas.openxmlformats.org/spreadsheetml/2006/main" count="683" uniqueCount="308">
  <si>
    <t>Diesel purchased on fuel cards</t>
  </si>
  <si>
    <t>Petrol purchased on fuel cards</t>
  </si>
  <si>
    <t>Value</t>
  </si>
  <si>
    <t>Unit</t>
  </si>
  <si>
    <t>Electricity consumption</t>
  </si>
  <si>
    <t>Gas consumption</t>
  </si>
  <si>
    <t>kWh</t>
  </si>
  <si>
    <t>miles</t>
  </si>
  <si>
    <t>litres</t>
  </si>
  <si>
    <t>Factor</t>
  </si>
  <si>
    <t>Measure</t>
  </si>
  <si>
    <t>-</t>
  </si>
  <si>
    <t>LPG Deliveries</t>
  </si>
  <si>
    <t>kg</t>
  </si>
  <si>
    <t>km</t>
  </si>
  <si>
    <t>Miles</t>
  </si>
  <si>
    <t>Total</t>
  </si>
  <si>
    <t>Area</t>
  </si>
  <si>
    <t>Transport</t>
  </si>
  <si>
    <t>Buildings</t>
  </si>
  <si>
    <t>%</t>
  </si>
  <si>
    <t>Diesel deliveries to site bowsers</t>
  </si>
  <si>
    <t>Mileage claims</t>
  </si>
  <si>
    <t>Factor Units</t>
  </si>
  <si>
    <t>Company</t>
  </si>
  <si>
    <t>ABC Construction Ltd</t>
  </si>
  <si>
    <t>Company Information:</t>
  </si>
  <si>
    <t>The mythical “ABC Construction” regional company.</t>
  </si>
  <si>
    <t>Builds the UK’s mythical 300,000 new homes each year.</t>
  </si>
  <si>
    <t>Mix of company cars, vans, trucks and plant (NRMM).</t>
  </si>
  <si>
    <t>Also has hand-held ICE powered tools (e.g. chain saws).</t>
  </si>
  <si>
    <t xml:space="preserve">Head office employees. </t>
  </si>
  <si>
    <t>Has a central stores operation and a depot/workshop.</t>
  </si>
  <si>
    <t>A lot of plant on site and also site offices etc.</t>
  </si>
  <si>
    <t>Exercise One: Getting the Base Data</t>
  </si>
  <si>
    <t>This is the outline of the company – in groups decide what questions you are going to ask.</t>
  </si>
  <si>
    <t>Where are you expecting them to be using energy?</t>
  </si>
  <si>
    <t>Time</t>
  </si>
  <si>
    <t>15 minutes</t>
  </si>
  <si>
    <t>Task</t>
  </si>
  <si>
    <t>Appoint a team spokesperson, after the time is up then each group will take it in turn to ask questions of the “Head of Sustainability”!</t>
  </si>
  <si>
    <t>Exercise Two: Top level energy consumption</t>
  </si>
  <si>
    <t>Lookup the relevant factor for each measure in the table below.  Use the factor units as a hint.</t>
  </si>
  <si>
    <t>UK Government GHG Conversion Factors for Company Reporting</t>
  </si>
  <si>
    <t>SECR kWh pass &amp; delivery vehs</t>
  </si>
  <si>
    <t>Index</t>
  </si>
  <si>
    <t>Emissions source:</t>
  </si>
  <si>
    <t>Passenger and delivery vehicles- kWh factors</t>
  </si>
  <si>
    <t xml:space="preserve">Next publication date: </t>
  </si>
  <si>
    <t>Factor set:</t>
  </si>
  <si>
    <t>Full set</t>
  </si>
  <si>
    <t>Scope:</t>
  </si>
  <si>
    <t>Scope 1</t>
  </si>
  <si>
    <t>Version:</t>
  </si>
  <si>
    <t>Year:</t>
  </si>
  <si>
    <t xml:space="preserve">Participants required to report under the Streamlined Energy and Carbon Reporting (SECR) should use these factors to calculate the energy use, in kilowatt hours (kWh), from road vehicles where they only have mileage or km data, for example from expense claims.  </t>
  </si>
  <si>
    <t>Guidance</t>
  </si>
  <si>
    <r>
      <t>●  One of the requirements of the new Streamlined Energy and Carbon Reporting (SECR) is to report the energy use that is used to calculate the GHG emissions reported in the Directors’ Report. This needs to be provided in kilowatt hours (kWh).
For transport, the organisation may have two types of data which can use to calculate the Scope 1 vehicles emissions:
1) Fuel consumption data in litres, tonnes or kWh. In the instance of litres or tonnes, this can easily be converted to kWh using the fuel properties tab. This is the preferred and more accurate data to use.
2) Journey distance in km or miles. If the organisation doesn't have fuel consumption data (option 1), it may have a record of the distance travelled, for example, from expenses claims. In this instance, the km or miles data will need to be converted into kWh. This will require an additional factor, which is what is shown below.
●  These factors relate to passenger and delivery vehicles; cars, motorcycles, vans and HGVs.
●  The cars' market segment conversion factors related to the vehicle market segments specifically defined by the UK Society of Motor Manufacturers and Traders (SMMT).		
● For vehicles using electricity (i.e. Plug-in Hybrid Electric Vehicles / Range-Extended Electric Vehicles and Battery Electric Vehicles) the kWh factors presented here only include the conventional fuel use (i.e. petrol or diesel), where relevant, and you should IN ADDITION use the kWh factors provided in the “SECR kWh UK electricity for EV' tables to calculate the kWh consumed due to the average electricity consumption.	
● These figures are calculated on a net calorific value basis, using CO</t>
    </r>
    <r>
      <rPr>
        <vertAlign val="subscript"/>
        <sz val="11"/>
        <color indexed="56"/>
        <rFont val="Calibri"/>
        <family val="2"/>
      </rPr>
      <t>2</t>
    </r>
    <r>
      <rPr>
        <sz val="11"/>
        <color indexed="56"/>
        <rFont val="Calibri"/>
        <family val="2"/>
      </rPr>
      <t xml:space="preserve"> conversion factors.
● Please see the FAQs at the bottom of this page for further information on the SECR kWh conversion factors. 	</t>
    </r>
  </si>
  <si>
    <t>Example of calculating SECR energy consumed in passenger and delivery vehicles
Company X reports the emissions from the mileage travelled in its company cars and vans. It also needs to report on the energy associated with its company cars and vans under SECR. It does not already know the amount of fuel used (in litres, tonnes or kWh) so needs to convert mileage data into kWh.
Company X uses conversion factors appropriate to each of its vehicles. For example, for its 1.6-litre diesel car, it uses a 'medium car: diesel' factor. It owns some vehicles for which the engine size and fuel type data is not available so, it uses the 'average car: unknown fuel type' factor. For its company owned vans the largest van can be laden up to a maximum gross vehicle weight of 3.5 tonnes and uses petrol. Therefore, company X selects the 'class III (1.74 tonne - 3.5 tonne) van, petrol' factor.
The activity data (miles) is multiplied by the appropriate kWh factors to produce the company’s passenger vehicle energy use in kWh.
Organisations should determine whether to use the net or gross calorific value of fuels according to their data. For example, the majority of energy billing is provided on a gross CV basis.</t>
  </si>
  <si>
    <t>Diesel</t>
  </si>
  <si>
    <t>Petrol</t>
  </si>
  <si>
    <t>Unknown</t>
  </si>
  <si>
    <t>Plug-in Hybrid Electric Vehicle</t>
  </si>
  <si>
    <t>Battery Electric Vehicle</t>
  </si>
  <si>
    <t>Activity</t>
  </si>
  <si>
    <t>Type</t>
  </si>
  <si>
    <t>kWh (Net CV) per unit</t>
  </si>
  <si>
    <t>Cars (by market segment)</t>
  </si>
  <si>
    <t>Mini</t>
  </si>
  <si>
    <t>Supermini</t>
  </si>
  <si>
    <t>Lower medium</t>
  </si>
  <si>
    <t>Upper medium</t>
  </si>
  <si>
    <t>Executive</t>
  </si>
  <si>
    <t>Luxury</t>
  </si>
  <si>
    <t>Sports</t>
  </si>
  <si>
    <t>Dual purpose 4X4</t>
  </si>
  <si>
    <t>MPV</t>
  </si>
  <si>
    <t>Hybrid</t>
  </si>
  <si>
    <t>CNG</t>
  </si>
  <si>
    <t>LPG</t>
  </si>
  <si>
    <t>Cars (by size)</t>
  </si>
  <si>
    <t>Small car</t>
  </si>
  <si>
    <t>Medium car</t>
  </si>
  <si>
    <t>Large car</t>
  </si>
  <si>
    <t>Average car</t>
  </si>
  <si>
    <t>Motorbike</t>
  </si>
  <si>
    <t>Small</t>
  </si>
  <si>
    <t>Medium</t>
  </si>
  <si>
    <t>Large</t>
  </si>
  <si>
    <t>Average</t>
  </si>
  <si>
    <t>Vans</t>
  </si>
  <si>
    <t>Class I (up to 1.305 tonnes)</t>
  </si>
  <si>
    <t>tonne.km</t>
  </si>
  <si>
    <t>Class II (1.305 to 1.74 tonnes)</t>
  </si>
  <si>
    <t>Class III (1.74 to 3.5 tonnes)</t>
  </si>
  <si>
    <t>Average (up to 3.5 tonnes)</t>
  </si>
  <si>
    <t>0% Laden</t>
  </si>
  <si>
    <t>50% Laden</t>
  </si>
  <si>
    <t>100% Laden</t>
  </si>
  <si>
    <t>Average Laden</t>
  </si>
  <si>
    <t>HGV (all diesel)</t>
  </si>
  <si>
    <t>Rigid (&gt;3.5 - 7.5 tonnes)</t>
  </si>
  <si>
    <t>Rigid (&gt;7.5 tonnes-17 tonnes)</t>
  </si>
  <si>
    <t>Rigid (&gt;17 tonnes)</t>
  </si>
  <si>
    <t>All rigids</t>
  </si>
  <si>
    <t>Articulated (&gt;3.5 - 33t)</t>
  </si>
  <si>
    <t>Articulated (&gt;33t)</t>
  </si>
  <si>
    <t>All artics</t>
  </si>
  <si>
    <t>All HGVs</t>
  </si>
  <si>
    <t>HGV refrigerated (all diesel)</t>
  </si>
  <si>
    <t>FAQs</t>
  </si>
  <si>
    <r>
      <t>Please see the relevant tab for questions related to the GHG conversion factors for passenger vehicles and/or delivery vehicles.
Does my organisation need to comply with the SECR scheme?
To see if your organisation needs to comply with the SECR scheme and for further information see the Environmental Reporting Guidelines: Including streamlined energy and carbon reporting guidance, January 2019.
How are these SECR kWh factors calculated?
The factors are calculated using a two step approach:
Step 1 - Convert km or miles data into kg CO</t>
    </r>
    <r>
      <rPr>
        <u/>
        <vertAlign val="subscript"/>
        <sz val="11"/>
        <color indexed="12"/>
        <rFont val="Calibri"/>
        <family val="2"/>
      </rPr>
      <t>2</t>
    </r>
    <r>
      <rPr>
        <u/>
        <sz val="11"/>
        <color indexed="12"/>
        <rFont val="Calibri"/>
        <family val="2"/>
      </rPr>
      <t xml:space="preserve"> using the appropriate transport GHG conversion factor. 
Step 2 – Divide the kg CO</t>
    </r>
    <r>
      <rPr>
        <u/>
        <vertAlign val="subscript"/>
        <sz val="11"/>
        <color indexed="12"/>
        <rFont val="Calibri"/>
        <family val="2"/>
      </rPr>
      <t>2</t>
    </r>
    <r>
      <rPr>
        <u/>
        <sz val="11"/>
        <color indexed="12"/>
        <rFont val="Calibri"/>
        <family val="2"/>
      </rPr>
      <t xml:space="preserve"> by the fuel net kWh conversion factor (e.g. diesel or petrol). 
The CO</t>
    </r>
    <r>
      <rPr>
        <u/>
        <vertAlign val="subscript"/>
        <sz val="11"/>
        <color indexed="12"/>
        <rFont val="Calibri"/>
        <family val="2"/>
      </rPr>
      <t>2</t>
    </r>
    <r>
      <rPr>
        <u/>
        <sz val="11"/>
        <color indexed="12"/>
        <rFont val="Calibri"/>
        <family val="2"/>
      </rPr>
      <t xml:space="preserve"> GHG conversion factor for some vehicle types are calculated using a mixture of fuels, such as hybrid vehicles, or for those where the fuel is unknown. In these instances, the kWh conversion factor used in step 2 is calculated using the appropriate percentage fuel split used in calculating the GHG conversion factors.</t>
    </r>
  </si>
  <si>
    <r>
      <t>How to report air, rail, sea and other Scope 3 transportation sources?
For Scope 3 rail, sea or air travel, we provide kgCO</t>
    </r>
    <r>
      <rPr>
        <vertAlign val="subscript"/>
        <sz val="11"/>
        <color indexed="5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</si>
  <si>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t>For information about how the conversion factors have been derived, please refer to the 'Methodology paper' that accompanies the conversion factors.</t>
  </si>
  <si>
    <t>Fuel properties</t>
  </si>
  <si>
    <t>None</t>
  </si>
  <si>
    <t>The fuel properties can be used to determine the typical calorific values/densities of most common fuels.</t>
  </si>
  <si>
    <t>Year</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</si>
  <si>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</si>
  <si>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</si>
  <si>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</si>
  <si>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</si>
  <si>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</si>
  <si>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</si>
  <si>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</si>
  <si>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</si>
  <si>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</si>
  <si>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</si>
  <si>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</si>
  <si>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</si>
  <si>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</si>
  <si>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</si>
  <si>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</si>
  <si>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</si>
  <si>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</si>
  <si>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</si>
  <si>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</si>
  <si>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</si>
  <si>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</si>
  <si>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</si>
  <si>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</si>
  <si>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</si>
  <si>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</si>
  <si>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</si>
  <si>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</si>
  <si>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</si>
  <si>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</si>
  <si>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</si>
  <si>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</si>
  <si>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Propane</t>
  </si>
  <si>
    <t>Waste oils</t>
  </si>
  <si>
    <t>Other fuels</t>
  </si>
  <si>
    <t>Biodiesel (ME)</t>
  </si>
  <si>
    <t>Biodiesel (BtL or HVO)</t>
  </si>
  <si>
    <t>Bioethanol</t>
  </si>
  <si>
    <t>BioETBE</t>
  </si>
  <si>
    <t>Biogas</t>
  </si>
  <si>
    <t xml:space="preserve">Biomethane </t>
  </si>
  <si>
    <t>Grasses/Straw</t>
  </si>
  <si>
    <t>Landfill Gas</t>
  </si>
  <si>
    <t>LNG</t>
  </si>
  <si>
    <t>Wood Chips</t>
  </si>
  <si>
    <t>Wood Logs</t>
  </si>
  <si>
    <t>Wood Pellets</t>
  </si>
  <si>
    <t>Gases</t>
  </si>
  <si>
    <r>
      <t>Methane (CH</t>
    </r>
    <r>
      <rPr>
        <b/>
        <vertAlign val="subscript"/>
        <sz val="11"/>
        <color indexed="56"/>
        <rFont val="Calibri"/>
        <family val="2"/>
      </rPr>
      <t>4</t>
    </r>
    <r>
      <rPr>
        <b/>
        <sz val="11"/>
        <color indexed="56"/>
        <rFont val="Calibri"/>
        <family val="2"/>
      </rPr>
      <t>)</t>
    </r>
  </si>
  <si>
    <r>
      <t>Carbon Dioxide (CO</t>
    </r>
    <r>
      <rPr>
        <b/>
        <vertAlign val="subscript"/>
        <sz val="11"/>
        <color indexed="56"/>
        <rFont val="Calibri"/>
        <family val="2"/>
      </rPr>
      <t>2</t>
    </r>
    <r>
      <rPr>
        <b/>
        <sz val="11"/>
        <color indexed="56"/>
        <rFont val="Calibri"/>
        <family val="2"/>
      </rPr>
      <t>)</t>
    </r>
  </si>
  <si>
    <t>* Please note that these units are referring to volume/mass, which is the inverse of density (known as Specific Volume).</t>
  </si>
  <si>
    <t>kWh (net)</t>
  </si>
  <si>
    <t>kWh (net) per litre</t>
  </si>
  <si>
    <t>kWh (net) per mile</t>
  </si>
  <si>
    <t>kWh (net) per kg</t>
  </si>
  <si>
    <t>Exercise Three: Matching vehicles to factors</t>
  </si>
  <si>
    <t>Exercise Five: Car fleet recommendations</t>
  </si>
  <si>
    <t>What is the total kWh used by the fleet of vehicles?</t>
  </si>
  <si>
    <t>Category</t>
  </si>
  <si>
    <t>Body Type</t>
  </si>
  <si>
    <t>Fuel</t>
  </si>
  <si>
    <t>Car</t>
  </si>
  <si>
    <t>LCV</t>
  </si>
  <si>
    <t>Estate</t>
  </si>
  <si>
    <t>Hatchback</t>
  </si>
  <si>
    <t>Tipper</t>
  </si>
  <si>
    <t>GVW (kg)</t>
  </si>
  <si>
    <t>Engine Size (l)</t>
  </si>
  <si>
    <t>Unknown engine size.</t>
  </si>
  <si>
    <t>Mopeds/scooters up to 125cc.</t>
  </si>
  <si>
    <t>125cc to 500cc</t>
  </si>
  <si>
    <t>500cc +</t>
  </si>
  <si>
    <t>Unknown engine size</t>
  </si>
  <si>
    <t>This is the smallest category of car sometimes referred to as a city car. Examples include: Citroën C1, Fiat/Alfa Romeo 500 and Panda, Peugeot 107, Volkswagen up!, Renault TWINGO, Toyota AYGO, smart fortwo and Hyundai i 10.</t>
  </si>
  <si>
    <t xml:space="preserve">This is a small, compact family car. Examples include: Volkswagen Golf, Ford Focus, Opel Astra, Audi A3, BMW 1 Series, Renault Mégane and Toyota Auris.
</t>
  </si>
  <si>
    <t>This is classed as a large family car. Examples include: BMW 3 Series, ŠKODA Octavia, Volkswagen Passat, Audi A4, Mercedes Benz C Class and Peugeot 508.</t>
  </si>
  <si>
    <t>These are large cars. Examples include: BMW 5 Series, Audi A5 and A6, Mercedes Benz E Class and Skoda Superb.</t>
  </si>
  <si>
    <t>This is a luxury car which is niche in the European market. Examples include: Jaguar XF, Mercedes-Benz S-Class, .BMW 7 series, Audi A8, Porsche Panamera and Lexus LS.</t>
  </si>
  <si>
    <t xml:space="preserve">Sport cars are a small, usually two seater with two doors and designed for speed, high acceleration, and manoeuvrability. Examples include: Mercedes-Benz SLK, Audi TT, Porsche 911 and Boxster, and Peugeot RCZ. </t>
  </si>
  <si>
    <t>These are sport utility vehicles (SUVs) which have off-road capabilities and four-wheel drive. Examples include: Suzuki Jimny, Land Rover Discovery and Defender, Toyota Land Cruiser, and Nissan Pathfinder.</t>
  </si>
  <si>
    <t xml:space="preserve">These are multipurpose cars. Examples include: Ford C-Max, Renault Scenic, Volkswagen Touran, Opel Zafira, Ford B-Max, and Citroën C3 Picasso and C4 Picasso. </t>
  </si>
  <si>
    <t>This is a car that is larger than a city car, but smaller than a small family car. Examples include: Ford Fiesta, Renault CLIO, Volkswagen Polo, Citroën C2 and C3, Opel Corsa, Peugeot 208, and Toyota Yaris</t>
  </si>
  <si>
    <t>Comment</t>
  </si>
  <si>
    <r>
      <rPr>
        <b/>
        <sz val="11"/>
        <color rgb="FF002060"/>
        <rFont val="Calibri"/>
        <family val="2"/>
        <scheme val="minor"/>
      </rPr>
      <t>Petrol/LPG/CNG</t>
    </r>
    <r>
      <rPr>
        <sz val="11"/>
        <color rgb="FF002060"/>
        <rFont val="Calibri"/>
        <family val="2"/>
        <scheme val="minor"/>
      </rPr>
      <t xml:space="preserve"> - up to a 1.4-litre engine </t>
    </r>
    <r>
      <rPr>
        <b/>
        <sz val="11"/>
        <color rgb="FF002060"/>
        <rFont val="Calibri"/>
        <family val="2"/>
        <scheme val="minor"/>
      </rPr>
      <t>Diesel</t>
    </r>
    <r>
      <rPr>
        <sz val="11"/>
        <color rgb="FF002060"/>
        <rFont val="Calibri"/>
        <family val="2"/>
        <scheme val="minor"/>
      </rPr>
      <t xml:space="preserve"> - up to a 1.7-litre engine  
</t>
    </r>
    <r>
      <rPr>
        <b/>
        <sz val="11"/>
        <color rgb="FF002060"/>
        <rFont val="Calibri"/>
        <family val="2"/>
        <scheme val="minor"/>
      </rPr>
      <t>Others</t>
    </r>
    <r>
      <rPr>
        <sz val="11"/>
        <color rgb="FF002060"/>
        <rFont val="Calibri"/>
        <family val="2"/>
        <scheme val="minor"/>
      </rPr>
      <t xml:space="preserve"> - vehicles models of a similar size (i.e. market segment A or B) </t>
    </r>
  </si>
  <si>
    <r>
      <rPr>
        <b/>
        <sz val="11"/>
        <color rgb="FF002060"/>
        <rFont val="Calibri"/>
        <family val="2"/>
        <scheme val="minor"/>
      </rPr>
      <t>Petrol/LPG/CNG</t>
    </r>
    <r>
      <rPr>
        <sz val="11"/>
        <color rgb="FF002060"/>
        <rFont val="Calibri"/>
        <family val="2"/>
        <scheme val="minor"/>
      </rPr>
      <t xml:space="preserve"> - from 1.4-litre to 2.0-litre engine  </t>
    </r>
    <r>
      <rPr>
        <b/>
        <sz val="11"/>
        <color rgb="FF002060"/>
        <rFont val="Calibri"/>
        <family val="2"/>
        <scheme val="minor"/>
      </rPr>
      <t>Diesel</t>
    </r>
    <r>
      <rPr>
        <sz val="11"/>
        <color rgb="FF002060"/>
        <rFont val="Calibri"/>
        <family val="2"/>
        <scheme val="minor"/>
      </rPr>
      <t xml:space="preserve"> - from 1.7-litre to 2.0-litre engine  
</t>
    </r>
    <r>
      <rPr>
        <b/>
        <sz val="11"/>
        <color rgb="FF002060"/>
        <rFont val="Calibri"/>
        <family val="2"/>
        <scheme val="minor"/>
      </rPr>
      <t>Others</t>
    </r>
    <r>
      <rPr>
        <sz val="11"/>
        <color rgb="FF002060"/>
        <rFont val="Calibri"/>
        <family val="2"/>
        <scheme val="minor"/>
      </rPr>
      <t xml:space="preserve"> - vehicles models of a similar size (i.e. generally market segment C)</t>
    </r>
  </si>
  <si>
    <r>
      <rPr>
        <b/>
        <sz val="11"/>
        <color rgb="FF002060"/>
        <rFont val="Calibri"/>
        <family val="2"/>
        <scheme val="minor"/>
      </rPr>
      <t>Petrol/LPG/CNG</t>
    </r>
    <r>
      <rPr>
        <sz val="11"/>
        <color rgb="FF002060"/>
        <rFont val="Calibri"/>
        <family val="2"/>
        <scheme val="minor"/>
      </rPr>
      <t xml:space="preserve"> - 2.0-litre engine +  </t>
    </r>
    <r>
      <rPr>
        <b/>
        <sz val="11"/>
        <color rgb="FF002060"/>
        <rFont val="Calibri"/>
        <family val="2"/>
        <scheme val="minor"/>
      </rPr>
      <t>Diesel</t>
    </r>
    <r>
      <rPr>
        <sz val="11"/>
        <color rgb="FF002060"/>
        <rFont val="Calibri"/>
        <family val="2"/>
        <scheme val="minor"/>
      </rPr>
      <t xml:space="preserve"> - 2.0-litre engine +  
</t>
    </r>
    <r>
      <rPr>
        <b/>
        <sz val="11"/>
        <color rgb="FF002060"/>
        <rFont val="Calibri"/>
        <family val="2"/>
        <scheme val="minor"/>
      </rPr>
      <t>Others</t>
    </r>
    <r>
      <rPr>
        <sz val="11"/>
        <color rgb="FF002060"/>
        <rFont val="Calibri"/>
        <family val="2"/>
        <scheme val="minor"/>
      </rPr>
      <t xml:space="preserve"> - vehicles models of a similar size (i.e. generally market segment D and above)</t>
    </r>
  </si>
  <si>
    <t>HCV</t>
  </si>
  <si>
    <t>Fleet Manager Notes</t>
  </si>
  <si>
    <t>Artic 44 tonne</t>
  </si>
  <si>
    <t>Factor Description</t>
  </si>
  <si>
    <t>Lookup to correct factor to use for each vehicle below.  You only have the total mileage, and the information in the table below.</t>
  </si>
  <si>
    <t>Lookup the relevant factor for each measure in the table below.  Use the factor units as a hint to calculate energy use.</t>
  </si>
  <si>
    <t>Electric</t>
  </si>
  <si>
    <t>Read the description of the data collection in place at each company.</t>
  </si>
  <si>
    <t>Petrol-Hybrid</t>
  </si>
  <si>
    <t>Petrol Plug-in Hybrid</t>
  </si>
  <si>
    <t>SECR kWh UK electricity for EVs</t>
  </si>
  <si>
    <t>Scope 2</t>
  </si>
  <si>
    <t xml:space="preserve">Participants required to report under the Streamlined Energy and Carbon Reporting (SECR) should use these factors to calculate the energy use, in  kilowatt hours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Care should be taken to avoid double counting with an organisation's general electricity consumption.
</t>
  </si>
  <si>
    <t xml:space="preserve">●  One of the requirements of the new Streamlined Energy and Carbon Reporting (SECR) is to report the total energy use that is used to calculate the GHG emissions reported in the Directors’ Report. This needs to be provided in kilowatt hours (kWh).
For transport, companies may have two types of data which they can use to calculate the Scope 2 electric vehicles emissions:
1) Electricity consumption data in kWh. In this instance, no conversion is required. This is the preferred and more accurate data to use.
2) Journey distance in km or miles. If the organisation doesn't have kWh data (option 1), it may have a record of the distances travelled, for example, from expenses claims. In this instance, the km or miles data will need to be converted into kWh. This will require an additional factor, which is what is shown below.
</t>
  </si>
  <si>
    <r>
      <t xml:space="preserve">●  Organisations that generate renewable energy or purchase green energy should refer to the </t>
    </r>
    <r>
      <rPr>
        <u/>
        <sz val="11"/>
        <color indexed="30"/>
        <rFont val="Calibri"/>
        <family val="2"/>
      </rPr>
      <t xml:space="preserve">SECR guidance in chapter 2 of the Environmental Reporting Guidelines: Including streamlined energy and carbon reporting guidance, January 2019.' </t>
    </r>
    <r>
      <rPr>
        <sz val="11"/>
        <color indexed="56"/>
        <rFont val="Calibri"/>
        <family val="2"/>
      </rPr>
      <t>for information on how to account for its electricity use.</t>
    </r>
  </si>
  <si>
    <t xml:space="preserve">●  To avoid double-counting of energy data, do not include activity/emissions resulting from the use of plug-in electric vehicles that are charged predominantly on your organisation's premises if you are also already reporting the energy used from your electricity consumed there.	</t>
  </si>
  <si>
    <t>●  Please see the FAQs at the bottom of this page for further information on the kWh conversion factors for electric vehicles.</t>
  </si>
  <si>
    <t>Example of calculating energy consumption from UK electricity for electric vehicles (EVs)</t>
  </si>
  <si>
    <t>Company E reports the emissions from the mileage travelled in its plug-in electric company cars, which will include a Scope 2 emission (as well as a Scope 1 emission for plug-in hybrid electric vehicles).  It also needs to report on the energy associated with the mileage travelled in its plug-in electric company cars.</t>
  </si>
  <si>
    <t xml:space="preserve">Company E does not have kWh data available so it uses kWh factors appropriate to each of its vehicles. For example, for its medium sized battery electric car, it uses a 'medium car: Battery Electric Vehicle' factor. It also owns some plug-in hybrid electric vehicles for which it is not sure of the appropriate size category, so it uses the 'average car: plug-in hybrid electric vehicle' factor. </t>
  </si>
  <si>
    <t xml:space="preserve">In some cases, the company knows what model the car is. In this case, it may choose to apply a factor by market segment instead (found in the 'cars (by market segment)' table).  </t>
  </si>
  <si>
    <t>The activity data (km or miles) is multiplied by the appropriate kWh conversion factors to produce company E's passenger vehicle total energy consumption in kWh.  The company also needs to calculate the Scope 1 energy consumption due to the use of petrol and diesel in its plug-in hybrid electric vehicles, so it uses the kWh conversion factors also provided in the 'SECR kWh pass &amp; delivery vehicles' tables for this.
Organisations should determine whether to use the net or gross calorific value of fuels according to their data. For example, the majority of energy billing is provided on a gross CV basis. The conversion factors presented here are all on a net CV basis.</t>
  </si>
  <si>
    <t>kWh (Net) per unit</t>
  </si>
  <si>
    <t>Please see 'UK electricity for EVs' tab for questions relating to the GHG conversion factors for electricity component of electric vehicles.</t>
  </si>
  <si>
    <r>
      <t>Does my organisation need to comply with the SECR scheme?
To see if your organisation needs to comply with the SECR scheme and for further information see the Environmental Reporting Guidelines: Including streamlined energy and carbon reporting guidance, January 2019.
How are these SECR kWh factors calculated?
The factors are calculated using a two step approach:
Step 1 - Convert km or miles data into kg CO</t>
    </r>
    <r>
      <rPr>
        <u/>
        <vertAlign val="subscript"/>
        <sz val="11"/>
        <color indexed="12"/>
        <rFont val="Calibri"/>
        <family val="2"/>
      </rPr>
      <t>2</t>
    </r>
    <r>
      <rPr>
        <u/>
        <sz val="11"/>
        <color indexed="12"/>
        <rFont val="Calibri"/>
        <family val="2"/>
      </rPr>
      <t xml:space="preserve"> using the appropriate transport GHG conversion factor. 
Step 2 – Divide the kg CO</t>
    </r>
    <r>
      <rPr>
        <u/>
        <vertAlign val="subscript"/>
        <sz val="11"/>
        <color indexed="12"/>
        <rFont val="Calibri"/>
        <family val="2"/>
      </rPr>
      <t>2</t>
    </r>
    <r>
      <rPr>
        <u/>
        <sz val="11"/>
        <color indexed="12"/>
        <rFont val="Calibri"/>
        <family val="2"/>
      </rPr>
      <t xml:space="preserve"> by the electricity kWh conversion factor.
</t>
    </r>
  </si>
  <si>
    <r>
      <t>How to report air, rail, sea and other Scope 3 transportation sources?
For Scope 3 rail, sea, or air travel, we provide kgCO</t>
    </r>
    <r>
      <rPr>
        <vertAlign val="subscript"/>
        <sz val="11"/>
        <color indexed="5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</si>
  <si>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t>Car | &lt; 1.7 litre diesel</t>
  </si>
  <si>
    <t>Car | &lt; 1.4 litre petrol</t>
  </si>
  <si>
    <t>LCV | Average Electric</t>
  </si>
  <si>
    <t>LCV | Class III Diesel</t>
  </si>
  <si>
    <t>HCV Rigid | &gt; 3.5 - 7.5 tonne | Average Load</t>
  </si>
  <si>
    <t>HCV Rigid | &gt; 17 tonne | Average Load</t>
  </si>
  <si>
    <t>HCV Artic | &gt; 33 tonne | Average Load | Refrigerated</t>
  </si>
  <si>
    <t>What suggestions would you make to improve data accuracy?</t>
  </si>
  <si>
    <t>Company cars with fuel cards – mileage and fuel.</t>
  </si>
  <si>
    <t>Essential users limited to diesel SUV or Estate with emissions under 130 gCO2/km</t>
  </si>
  <si>
    <t>Senior Managers permitted diesel cars with emissions under 200 gCO2/km</t>
  </si>
  <si>
    <t>Some staff have 4WD pickups (with 1 tonne load capacity)</t>
  </si>
  <si>
    <t>No option for BEVs - impression is they are too expensive to lease</t>
  </si>
  <si>
    <t>Provided with fuel cards but private mileage deducted from salary so no tax implication</t>
  </si>
  <si>
    <t>Staff declare business and private mileage at month end - most private mileage less than 4,000 miles/annum</t>
  </si>
  <si>
    <t>No need to itemise business mileage</t>
  </si>
  <si>
    <t>Pool cars – mix of hybrid and diesel with telemetry.</t>
  </si>
  <si>
    <t>No pool car exceeds 200 miles/day, most trips under 100 miles</t>
  </si>
  <si>
    <t>Some under 6,000 miles per annum, others over 14,000 per annum</t>
  </si>
  <si>
    <t>Some department seem to block book the vehicles but not use them - no recharge</t>
  </si>
  <si>
    <t>No BEVs and no charging infrastructure at the depot or the office where pool cars are based</t>
  </si>
  <si>
    <t>4x4 PHEV Mitsubishi Outlanders used as site pool cars (based at site offices)</t>
  </si>
  <si>
    <t>Opt-out fleet – no rules, claim HMRC AFR.</t>
  </si>
  <si>
    <t>Staff can use any vehicle and are paid HMRC AFR (advisory fuel rate linked to engine size and fuel)</t>
  </si>
  <si>
    <t>Paid up to £450/month in lieu of company car but must provide a vehicle for work use</t>
  </si>
  <si>
    <t>Many staff have chosen high performance vehicles (e.g. BMW M class)</t>
  </si>
  <si>
    <t>Others have opted for large SUVs and other 4WD vehicles</t>
  </si>
  <si>
    <t>But some vehicles are over 10 years old</t>
  </si>
  <si>
    <t>Grey fleet claims – no rules, claim HMRC AMR</t>
  </si>
  <si>
    <t>Staff can use any vehicle and are paid HMRC AMR, (advisory mileage rate - £0.45/mile etc.)</t>
  </si>
  <si>
    <t>Claims are made monthly and consist of total mileage in month</t>
  </si>
  <si>
    <t>Individual journey data not required by claims system</t>
  </si>
  <si>
    <t>Vehicle registration must be provided when first setup on expense system</t>
  </si>
  <si>
    <t>No subsequent checks are made</t>
  </si>
  <si>
    <t>No checks made with DVLA or MID to ensure taxed, MOT and insured</t>
  </si>
  <si>
    <t>20% of the registrations were not recognised by the DVLA</t>
  </si>
  <si>
    <t>MOT data showed 30% failed the MOT on presentation, 15% with dangerous fails.</t>
  </si>
  <si>
    <t>Less than 1% of the fleet is electric but 15% is petrol hybrid</t>
  </si>
  <si>
    <t>Make proposals for improvement</t>
  </si>
  <si>
    <t>Nominate a member of your group to feedback recommendations</t>
  </si>
  <si>
    <t>Exercise Six:  Pick the Three Worst Performing HCVs:</t>
  </si>
  <si>
    <t>Vehicle ID</t>
  </si>
  <si>
    <t>Weight (tonnes)</t>
  </si>
  <si>
    <t>Load %</t>
  </si>
  <si>
    <t>Distance (km)</t>
  </si>
  <si>
    <t>Fuel kWh purchased</t>
  </si>
  <si>
    <t>Rigid</t>
  </si>
  <si>
    <t>Articulated</t>
  </si>
  <si>
    <t>Company A</t>
  </si>
  <si>
    <t>HCVs refuelled from a bulk tanks at depots - use a single "fob" for each depot</t>
  </si>
  <si>
    <t>Company B</t>
  </si>
  <si>
    <t>Bulk fuel system at depot uses same fuel card and a driver sign-in</t>
  </si>
  <si>
    <t>Small number of director's company cars also use fuel cards - no requirement to record business or private mileage</t>
  </si>
  <si>
    <t>No mileage driven in cars by other staff - must use a van</t>
  </si>
  <si>
    <t>Mileage only recorded at service intervals and when fuel purchased on cards at garages</t>
  </si>
  <si>
    <t>No HCVs</t>
  </si>
  <si>
    <t>Exercise Four: Assessing data collection</t>
  </si>
  <si>
    <t>Please pick a spokesperson for your group and report back</t>
  </si>
  <si>
    <t>Most staff use a private car, claim monthly, total mileage, no trip details, no vehicle details</t>
  </si>
  <si>
    <t>Company has 15 vans that can be used by any of the maintenance teams - each team member has personal fuel card</t>
  </si>
  <si>
    <t>Fuel cars for all the vans assigned to each vehicle by registration</t>
  </si>
  <si>
    <t>Panel Van</t>
  </si>
  <si>
    <t>Rigid 2 Axle</t>
  </si>
  <si>
    <t>Refrigerated Distribution</t>
  </si>
  <si>
    <t>Diesel dispensed from bulk fuel</t>
  </si>
  <si>
    <t>Distance</t>
  </si>
  <si>
    <t>Units</t>
  </si>
  <si>
    <t>Rigid Tipper</t>
  </si>
  <si>
    <t>Notes</t>
  </si>
  <si>
    <t>Company car users paid advisory fuel rates (AFR) submit monthly mileage claims - total mileage</t>
  </si>
  <si>
    <t>Occasionally HCVs need to be refuelled on the road - use a company credit cards</t>
  </si>
  <si>
    <t>Each employee band has a grade-linked cash limit for the lease cost</t>
  </si>
  <si>
    <t>Which three vehicles apparently have the greatest potential to reduce emissions?</t>
  </si>
  <si>
    <t>What other factors may be at play and should be investigated further?</t>
  </si>
  <si>
    <t>Car | Av. Plug-in Hybrid (Two fuels)</t>
  </si>
  <si>
    <r>
      <t xml:space="preserve">What proportion of energy use is transport?  Can we put it in the </t>
    </r>
    <r>
      <rPr>
        <i/>
        <sz val="14"/>
        <color theme="1"/>
        <rFont val="Calibri"/>
        <family val="2"/>
        <scheme val="minor"/>
      </rPr>
      <t xml:space="preserve">de minimis </t>
    </r>
    <r>
      <rPr>
        <sz val="14"/>
        <color theme="1"/>
        <rFont val="Calibri"/>
        <family val="2"/>
        <scheme val="minor"/>
      </rPr>
      <t>10%?</t>
    </r>
  </si>
  <si>
    <t>Factors are in the sheet "SECR kWh pass &amp; delivery vehs" &amp; "SECR kWh UK electricity for EVs".</t>
  </si>
  <si>
    <t>Review the current policies for you assigned car fleet</t>
  </si>
  <si>
    <t>Each group will be assigned a 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</si>
</sst>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00_);_(* \(#,##0.00\);_(* &quot;-&quot;??_);_(@_)"/>
    <numFmt numFmtId="167" formatCode="0.0000"/>
    <numFmt numFmtId="168" formatCode="_-* #,##0_-;\-* #,##0_-;_-* &quot;-&quot;??_-;_-@_-"/>
    <numFmt numFmtId="169" formatCode="#,##0.00000"/>
    <numFmt numFmtId="170" formatCode="0.000"/>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36"/>
      <color rgb="FF000000"/>
      <name val="Arial"/>
      <family val="2"/>
    </font>
    <font>
      <sz val="14"/>
      <color theme="1"/>
      <name val="Calibri"/>
      <family val="2"/>
      <scheme val="minor"/>
    </font>
    <font>
      <b/>
      <sz val="14"/>
      <color theme="1"/>
      <name val="Calibri"/>
      <family val="2"/>
      <scheme val="minor"/>
    </font>
    <font>
      <b/>
      <sz val="18"/>
      <color theme="1"/>
      <name val="Calibri"/>
      <family val="2"/>
      <scheme val="minor"/>
    </font>
    <font>
      <i/>
      <sz val="14"/>
      <color theme="1"/>
      <name val="Calibri"/>
      <family val="2"/>
      <scheme val="minor"/>
    </font>
    <font>
      <sz val="10"/>
      <color theme="1"/>
      <name val="Arial"/>
      <family val="2"/>
    </font>
    <font>
      <i/>
      <sz val="8"/>
      <name val="Calibri"/>
      <family val="2"/>
      <scheme val="minor"/>
    </font>
    <font>
      <sz val="8"/>
      <name val="Calibri"/>
      <family val="2"/>
      <scheme val="minor"/>
    </font>
    <font>
      <b/>
      <sz val="16"/>
      <name val="Calibri"/>
      <family val="2"/>
      <scheme val="minor"/>
    </font>
    <font>
      <u/>
      <sz val="11"/>
      <color indexed="12"/>
      <name val="Calibri"/>
      <family val="2"/>
    </font>
    <font>
      <u/>
      <sz val="10"/>
      <color theme="10"/>
      <name val="Calibri"/>
      <family val="2"/>
    </font>
    <font>
      <sz val="4"/>
      <color theme="1"/>
      <name val="Calibri"/>
      <family val="2"/>
      <scheme val="minor"/>
    </font>
    <font>
      <sz val="4"/>
      <color theme="1"/>
      <name val="Arial"/>
      <family val="2"/>
    </font>
    <font>
      <b/>
      <sz val="10"/>
      <color rgb="FF053D5F"/>
      <name val="Calibri"/>
      <family val="2"/>
      <scheme val="minor"/>
    </font>
    <font>
      <sz val="10"/>
      <color rgb="FF053D5F"/>
      <name val="Calibri"/>
      <family val="2"/>
      <scheme val="minor"/>
    </font>
    <font>
      <b/>
      <sz val="11"/>
      <color rgb="FF053D5F"/>
      <name val="Calibri"/>
      <family val="2"/>
      <scheme val="minor"/>
    </font>
    <font>
      <sz val="11"/>
      <color rgb="FF053D5F"/>
      <name val="Calibri"/>
      <family val="2"/>
      <scheme val="minor"/>
    </font>
    <font>
      <b/>
      <u/>
      <sz val="12"/>
      <color rgb="FF053D5F"/>
      <name val="Calibri"/>
      <family val="2"/>
      <scheme val="minor"/>
    </font>
    <font>
      <vertAlign val="subscript"/>
      <sz val="11"/>
      <color indexed="56"/>
      <name val="Calibri"/>
      <family val="2"/>
    </font>
    <font>
      <sz val="11"/>
      <color indexed="56"/>
      <name val="Calibri"/>
      <family val="2"/>
    </font>
    <font>
      <sz val="11"/>
      <color rgb="FF002060"/>
      <name val="Calibri"/>
      <family val="2"/>
      <scheme val="minor"/>
    </font>
    <font>
      <sz val="12"/>
      <color rgb="FF053D5F"/>
      <name val="Calibri"/>
      <family val="2"/>
      <scheme val="minor"/>
    </font>
    <font>
      <u/>
      <sz val="11"/>
      <color rgb="FF002060"/>
      <name val="Calibri"/>
      <family val="2"/>
    </font>
    <font>
      <sz val="11"/>
      <color theme="4" tint="-0.499984740745262"/>
      <name val="Calibri"/>
      <family val="2"/>
      <scheme val="minor"/>
    </font>
    <font>
      <b/>
      <u/>
      <sz val="12"/>
      <color rgb="FF002060"/>
      <name val="Calibri"/>
      <family val="2"/>
      <scheme val="minor"/>
    </font>
    <font>
      <u/>
      <vertAlign val="subscript"/>
      <sz val="11"/>
      <color indexed="12"/>
      <name val="Calibri"/>
      <family val="2"/>
    </font>
    <font>
      <b/>
      <i/>
      <sz val="11"/>
      <color theme="4" tint="-0.499984740745262"/>
      <name val="Calibri"/>
      <family val="2"/>
      <scheme val="minor"/>
    </font>
    <font>
      <sz val="8"/>
      <color indexed="81"/>
      <name val="Tahoma"/>
      <family val="2"/>
    </font>
    <font>
      <sz val="9"/>
      <color indexed="81"/>
      <name val="Tahoma"/>
      <family val="2"/>
    </font>
    <font>
      <b/>
      <sz val="8"/>
      <name val="Tahoma"/>
      <family val="2"/>
    </font>
    <font>
      <i/>
      <sz val="11"/>
      <name val="Calibri"/>
      <family val="2"/>
      <scheme val="minor"/>
    </font>
    <font>
      <sz val="11"/>
      <name val="Calibri"/>
      <family val="2"/>
      <scheme val="minor"/>
    </font>
    <font>
      <u/>
      <sz val="11"/>
      <color theme="10"/>
      <name val="Calibri"/>
      <family val="2"/>
    </font>
    <font>
      <sz val="4"/>
      <color rgb="FF053D5F"/>
      <name val="Calibri"/>
      <family val="2"/>
      <scheme val="minor"/>
    </font>
    <font>
      <sz val="11"/>
      <color rgb="FF053D5F"/>
      <name val="Arial"/>
      <family val="2"/>
    </font>
    <font>
      <i/>
      <sz val="10"/>
      <color rgb="FF053D5F"/>
      <name val="Calibri"/>
      <family val="2"/>
      <scheme val="minor"/>
    </font>
    <font>
      <vertAlign val="superscript"/>
      <sz val="11"/>
      <color rgb="FF053D5F"/>
      <name val="Calibri"/>
      <family val="2"/>
      <scheme val="minor"/>
    </font>
    <font>
      <sz val="11"/>
      <name val="Arial"/>
      <family val="2"/>
    </font>
    <font>
      <b/>
      <vertAlign val="subscript"/>
      <sz val="11"/>
      <color indexed="56"/>
      <name val="Calibri"/>
      <family val="2"/>
    </font>
    <font>
      <b/>
      <sz val="11"/>
      <color indexed="56"/>
      <name val="Calibri"/>
      <family val="2"/>
    </font>
    <font>
      <sz val="9"/>
      <color rgb="FF053D5F"/>
      <name val="Calibri"/>
      <family val="2"/>
      <scheme val="minor"/>
    </font>
    <font>
      <b/>
      <sz val="9"/>
      <color indexed="81"/>
      <name val="Tahoma"/>
      <family val="2"/>
    </font>
    <font>
      <b/>
      <sz val="11"/>
      <color rgb="FF002060"/>
      <name val="Calibri"/>
      <family val="2"/>
      <scheme val="minor"/>
    </font>
    <font>
      <u/>
      <sz val="11"/>
      <color indexed="30"/>
      <name val="Calibri"/>
      <family val="2"/>
    </font>
    <font>
      <sz val="11"/>
      <color rgb="FF002060"/>
      <name val="Calibri"/>
      <family val="2"/>
    </font>
    <font>
      <b/>
      <sz val="14"/>
      <color theme="1"/>
      <name val="Calibri"/>
      <family val="2"/>
    </font>
    <font>
      <b/>
      <sz val="11"/>
      <color theme="0"/>
      <name val="Calibri"/>
      <family val="2"/>
    </font>
    <font>
      <b/>
      <sz val="11"/>
      <color theme="1"/>
      <name val="Calibri"/>
      <family val="2"/>
    </font>
    <font>
      <sz val="14"/>
      <color theme="1"/>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lightGray">
        <bgColor theme="0"/>
      </patternFill>
    </fill>
    <fill>
      <patternFill patternType="gray125">
        <bgColor theme="0"/>
      </patternFill>
    </fill>
    <fill>
      <patternFill patternType="solid">
        <fgColor theme="6"/>
        <bgColor theme="6"/>
      </patternFill>
    </fill>
  </fills>
  <borders count="43">
    <border>
      <left/>
      <right/>
      <top/>
      <bottom/>
      <diagonal/>
    </border>
    <border>
      <left/>
      <right/>
      <top style="thin">
        <color auto="1"/>
      </top>
      <bottom style="thick">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n">
        <color rgb="FF053D5F"/>
      </left>
      <right style="thin">
        <color rgb="FF053D5F"/>
      </right>
      <top style="thin">
        <color rgb="FF053D5F"/>
      </top>
      <bottom style="thin">
        <color rgb="FF053D5F"/>
      </bottom>
      <diagonal/>
    </border>
    <border>
      <left style="thin">
        <color indexed="64"/>
      </left>
      <right style="thin">
        <color indexed="64"/>
      </right>
      <top style="thin">
        <color indexed="64"/>
      </top>
      <bottom style="thin">
        <color indexed="64"/>
      </bottom>
      <diagonal/>
    </border>
    <border>
      <left style="thin">
        <color rgb="FF053D5F"/>
      </left>
      <right style="thin">
        <color rgb="FF053D5F"/>
      </right>
      <top style="thin">
        <color rgb="FF053D5F"/>
      </top>
      <bottom/>
      <diagonal/>
    </border>
    <border>
      <left style="thin">
        <color rgb="FF053D5F"/>
      </left>
      <right style="thin">
        <color rgb="FF053D5F"/>
      </right>
      <top style="thin">
        <color rgb="FF053D5F"/>
      </top>
      <bottom style="thin">
        <color indexed="64"/>
      </bottom>
      <diagonal/>
    </border>
    <border>
      <left style="thin">
        <color rgb="FF053D5F"/>
      </left>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style="thin">
        <color rgb="FF053D5F"/>
      </left>
      <right/>
      <top style="thick">
        <color rgb="FF053D5F"/>
      </top>
      <bottom style="thin">
        <color rgb="FF053D5F"/>
      </bottom>
      <diagonal/>
    </border>
    <border>
      <left style="thin">
        <color rgb="FF053D5F"/>
      </left>
      <right/>
      <top style="thin">
        <color rgb="FF053D5F"/>
      </top>
      <bottom style="thick">
        <color rgb="FF053D5F"/>
      </bottom>
      <diagonal/>
    </border>
    <border>
      <left style="thick">
        <color rgb="FF053D5F"/>
      </left>
      <right style="thick">
        <color rgb="FF053D5F"/>
      </right>
      <top style="thick">
        <color rgb="FF053D5F"/>
      </top>
      <bottom style="thin">
        <color rgb="FF053D5F"/>
      </bottom>
      <diagonal/>
    </border>
    <border>
      <left/>
      <right style="thick">
        <color rgb="FF053D5F"/>
      </right>
      <top style="thick">
        <color rgb="FF053D5F"/>
      </top>
      <bottom style="thin">
        <color rgb="FF053D5F"/>
      </bottom>
      <diagonal/>
    </border>
    <border>
      <left style="thick">
        <color rgb="FF053D5F"/>
      </left>
      <right style="thick">
        <color rgb="FF053D5F"/>
      </right>
      <top style="thin">
        <color rgb="FF053D5F"/>
      </top>
      <bottom style="thick">
        <color rgb="FF053D5F"/>
      </bottom>
      <diagonal/>
    </border>
    <border>
      <left/>
      <right style="thick">
        <color rgb="FF053D5F"/>
      </right>
      <top style="thin">
        <color rgb="FF053D5F"/>
      </top>
      <bottom/>
      <diagonal/>
    </border>
    <border>
      <left style="thick">
        <color rgb="FF053D5F"/>
      </left>
      <right style="thick">
        <color rgb="FF053D5F"/>
      </right>
      <top style="thin">
        <color rgb="FF053D5F"/>
      </top>
      <bottom/>
      <diagonal/>
    </border>
    <border>
      <left style="thick">
        <color rgb="FF053D5F"/>
      </left>
      <right style="thick">
        <color rgb="FF053D5F"/>
      </right>
      <top style="thick">
        <color rgb="FF053D5F"/>
      </top>
      <bottom/>
      <diagonal/>
    </border>
    <border>
      <left style="thick">
        <color rgb="FF053D5F"/>
      </left>
      <right style="thick">
        <color rgb="FF053D5F"/>
      </right>
      <top/>
      <bottom/>
      <diagonal/>
    </border>
    <border>
      <left style="thick">
        <color rgb="FF053D5F"/>
      </left>
      <right style="thick">
        <color rgb="FF053D5F"/>
      </right>
      <top style="thin">
        <color rgb="FF053D5F"/>
      </top>
      <bottom style="thin">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bottom style="thick">
        <color rgb="FF053D5F"/>
      </bottom>
      <diagonal/>
    </border>
    <border>
      <left/>
      <right style="thick">
        <color rgb="FF053D5F"/>
      </right>
      <top style="thin">
        <color rgb="FF053D5F"/>
      </top>
      <bottom style="thick">
        <color rgb="FF053D5F"/>
      </bottom>
      <diagonal/>
    </border>
    <border>
      <left/>
      <right/>
      <top style="thick">
        <color rgb="FF053D5F"/>
      </top>
      <bottom style="thin">
        <color rgb="FF053D5F"/>
      </bottom>
      <diagonal/>
    </border>
    <border>
      <left/>
      <right/>
      <top style="thin">
        <color rgb="FF053D5F"/>
      </top>
      <bottom style="thick">
        <color rgb="FF053D5F"/>
      </bottom>
      <diagonal/>
    </border>
    <border>
      <left style="thin">
        <color rgb="FF053D5F"/>
      </left>
      <right style="thin">
        <color rgb="FF053D5F"/>
      </right>
      <top/>
      <bottom style="thin">
        <color rgb="FF053D5F"/>
      </bottom>
      <diagonal/>
    </border>
    <border>
      <left style="thin">
        <color rgb="FF053D5F"/>
      </left>
      <right style="thin">
        <color rgb="FF053D5F"/>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6" tint="0.39997558519241921"/>
      </top>
      <bottom/>
      <diagonal/>
    </border>
    <border>
      <left/>
      <right/>
      <top style="thin">
        <color theme="6" tint="0.39997558519241921"/>
      </top>
      <bottom/>
      <diagonal/>
    </border>
    <border>
      <left/>
      <right style="thin">
        <color indexed="64"/>
      </right>
      <top style="thin">
        <color theme="6" tint="0.39997558519241921"/>
      </top>
      <bottom/>
      <diagonal/>
    </border>
    <border>
      <left style="thin">
        <color indexed="64"/>
      </left>
      <right/>
      <top style="thin">
        <color theme="6" tint="0.39997558519241921"/>
      </top>
      <bottom style="thin">
        <color indexed="64"/>
      </bottom>
      <diagonal/>
    </border>
    <border>
      <left/>
      <right/>
      <top style="thin">
        <color theme="6" tint="0.39997558519241921"/>
      </top>
      <bottom style="thin">
        <color indexed="64"/>
      </bottom>
      <diagonal/>
    </border>
    <border>
      <left/>
      <right style="thin">
        <color indexed="64"/>
      </right>
      <top style="thin">
        <color theme="6" tint="0.39997558519241921"/>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3" fillId="0" borderId="0" applyNumberFormat="0" applyFill="0" applyBorder="0" applyAlignment="0" applyProtection="0">
      <alignment vertical="top"/>
      <protection locked="0"/>
    </xf>
    <xf numFmtId="166" fontId="9" fillId="0" borderId="0" applyFont="0" applyFill="0" applyBorder="0" applyAlignment="0" applyProtection="0"/>
  </cellStyleXfs>
  <cellXfs count="253">
    <xf numFmtId="0" fontId="0" fillId="0" borderId="0" xfId="0"/>
    <xf numFmtId="0" fontId="2" fillId="0" borderId="0" xfId="0" applyFont="1"/>
    <xf numFmtId="0" fontId="4" fillId="0" borderId="0" xfId="0" applyFont="1"/>
    <xf numFmtId="0" fontId="5" fillId="0" borderId="0" xfId="0" applyFont="1"/>
    <xf numFmtId="0" fontId="7" fillId="0" borderId="0" xfId="0" applyFont="1"/>
    <xf numFmtId="0" fontId="5" fillId="0" borderId="0" xfId="0" applyFont="1" applyAlignment="1">
      <alignment horizontal="left" indent="1"/>
    </xf>
    <xf numFmtId="0" fontId="6" fillId="0" borderId="1" xfId="0" applyFont="1" applyBorder="1"/>
    <xf numFmtId="3" fontId="5" fillId="0" borderId="0" xfId="0" applyNumberFormat="1" applyFont="1"/>
    <xf numFmtId="9" fontId="5" fillId="0" borderId="0" xfId="2" applyFont="1"/>
    <xf numFmtId="3" fontId="5" fillId="0" borderId="2" xfId="0" applyNumberFormat="1" applyFont="1" applyBorder="1"/>
    <xf numFmtId="9" fontId="5" fillId="0" borderId="2" xfId="2" applyFont="1" applyBorder="1"/>
    <xf numFmtId="0" fontId="5" fillId="0" borderId="0" xfId="0" applyFont="1" applyAlignment="1">
      <alignment horizontal="center"/>
    </xf>
    <xf numFmtId="0" fontId="6" fillId="0" borderId="3" xfId="0" applyFont="1" applyBorder="1"/>
    <xf numFmtId="0" fontId="5" fillId="0" borderId="3" xfId="0" applyFont="1" applyBorder="1"/>
    <xf numFmtId="0" fontId="5" fillId="0" borderId="3" xfId="0" applyFont="1" applyBorder="1" applyAlignment="1">
      <alignment horizontal="right"/>
    </xf>
    <xf numFmtId="3" fontId="5" fillId="0" borderId="3" xfId="0" applyNumberFormat="1" applyFont="1" applyBorder="1"/>
    <xf numFmtId="0" fontId="5" fillId="0" borderId="2" xfId="0" applyFont="1" applyBorder="1" applyAlignment="1">
      <alignment horizontal="left" indent="1"/>
    </xf>
    <xf numFmtId="0" fontId="11" fillId="3" borderId="2" xfId="3" applyFont="1" applyFill="1" applyBorder="1"/>
    <xf numFmtId="0" fontId="11" fillId="2" borderId="2" xfId="3" applyFont="1" applyFill="1" applyBorder="1"/>
    <xf numFmtId="0" fontId="9" fillId="3" borderId="0" xfId="3" applyFill="1"/>
    <xf numFmtId="0" fontId="9" fillId="0" borderId="0" xfId="3"/>
    <xf numFmtId="0" fontId="14" fillId="0" borderId="0" xfId="4" applyFont="1" applyAlignment="1" applyProtection="1"/>
    <xf numFmtId="0" fontId="15" fillId="3" borderId="0" xfId="3" applyFont="1" applyFill="1"/>
    <xf numFmtId="0" fontId="16" fillId="3" borderId="0" xfId="3" applyFont="1" applyFill="1"/>
    <xf numFmtId="0" fontId="15" fillId="0" borderId="0" xfId="3" applyFont="1"/>
    <xf numFmtId="0" fontId="17" fillId="4" borderId="5" xfId="3" applyFont="1" applyFill="1" applyBorder="1" applyAlignment="1">
      <alignment horizontal="left" vertical="center" wrapText="1"/>
    </xf>
    <xf numFmtId="0" fontId="18" fillId="3" borderId="6" xfId="3" applyFont="1" applyFill="1" applyBorder="1" applyAlignment="1">
      <alignment horizontal="left" vertical="center" wrapText="1"/>
    </xf>
    <xf numFmtId="14" fontId="18" fillId="3" borderId="6" xfId="3" applyNumberFormat="1" applyFont="1" applyFill="1" applyBorder="1" applyAlignment="1">
      <alignment horizontal="left" vertical="center"/>
    </xf>
    <xf numFmtId="0" fontId="17" fillId="4" borderId="5" xfId="3" applyFont="1" applyFill="1" applyBorder="1" applyAlignment="1">
      <alignment horizontal="left" vertical="center"/>
    </xf>
    <xf numFmtId="0" fontId="17" fillId="4" borderId="7" xfId="3" applyFont="1" applyFill="1" applyBorder="1" applyAlignment="1">
      <alignment horizontal="left" vertical="center" wrapText="1"/>
    </xf>
    <xf numFmtId="0" fontId="18" fillId="3" borderId="8" xfId="3" applyFont="1" applyFill="1" applyBorder="1" applyAlignment="1">
      <alignment horizontal="left" vertical="center" wrapText="1"/>
    </xf>
    <xf numFmtId="0" fontId="17" fillId="4" borderId="7" xfId="3" applyFont="1" applyFill="1" applyBorder="1" applyAlignment="1">
      <alignment horizontal="left" vertical="center"/>
    </xf>
    <xf numFmtId="164" fontId="18" fillId="3" borderId="8" xfId="3" applyNumberFormat="1" applyFont="1" applyFill="1" applyBorder="1" applyAlignment="1">
      <alignment horizontal="left"/>
    </xf>
    <xf numFmtId="1" fontId="18" fillId="3" borderId="8" xfId="3" applyNumberFormat="1" applyFont="1" applyFill="1" applyBorder="1" applyAlignment="1">
      <alignment horizontal="left"/>
    </xf>
    <xf numFmtId="0" fontId="19" fillId="3" borderId="0" xfId="3" applyFont="1" applyFill="1" applyAlignment="1">
      <alignment horizontal="left" vertical="top" wrapText="1"/>
    </xf>
    <xf numFmtId="0" fontId="20" fillId="3" borderId="0" xfId="3" applyFont="1" applyFill="1" applyAlignment="1">
      <alignment horizontal="left" vertical="top" wrapText="1"/>
    </xf>
    <xf numFmtId="0" fontId="3" fillId="0" borderId="0" xfId="3" applyFont="1" applyAlignment="1">
      <alignment horizontal="left" vertical="top" wrapText="1"/>
    </xf>
    <xf numFmtId="0" fontId="24" fillId="0" borderId="12" xfId="3" applyFont="1" applyBorder="1"/>
    <xf numFmtId="0" fontId="24" fillId="3" borderId="13" xfId="3" applyFont="1" applyFill="1" applyBorder="1" applyAlignment="1">
      <alignment wrapText="1"/>
    </xf>
    <xf numFmtId="0" fontId="24" fillId="3" borderId="13" xfId="3" applyFont="1" applyFill="1" applyBorder="1" applyAlignment="1">
      <alignment vertical="top" wrapText="1"/>
    </xf>
    <xf numFmtId="0" fontId="24" fillId="5" borderId="12" xfId="3" applyFont="1" applyFill="1" applyBorder="1"/>
    <xf numFmtId="0" fontId="24" fillId="5" borderId="12" xfId="3" applyFont="1" applyFill="1" applyBorder="1" applyAlignment="1">
      <alignment vertical="center"/>
    </xf>
    <xf numFmtId="165" fontId="24" fillId="0" borderId="12" xfId="3" applyNumberFormat="1" applyFont="1" applyBorder="1" applyAlignment="1">
      <alignment horizontal="center"/>
    </xf>
    <xf numFmtId="0" fontId="24" fillId="6" borderId="14" xfId="3" applyFont="1" applyFill="1" applyBorder="1" applyAlignment="1">
      <alignment horizontal="center"/>
    </xf>
    <xf numFmtId="0" fontId="3" fillId="3" borderId="0" xfId="3" applyFont="1" applyFill="1" applyAlignment="1">
      <alignment vertical="top" wrapText="1"/>
    </xf>
    <xf numFmtId="0" fontId="24" fillId="5" borderId="15" xfId="3" applyFont="1" applyFill="1" applyBorder="1"/>
    <xf numFmtId="165" fontId="24" fillId="0" borderId="15" xfId="3" applyNumberFormat="1" applyFont="1" applyBorder="1" applyAlignment="1">
      <alignment horizontal="center"/>
    </xf>
    <xf numFmtId="0" fontId="24" fillId="6" borderId="15" xfId="3" applyFont="1" applyFill="1" applyBorder="1" applyAlignment="1">
      <alignment horizontal="center"/>
    </xf>
    <xf numFmtId="0" fontId="24" fillId="3" borderId="16" xfId="3" applyFont="1" applyFill="1" applyBorder="1"/>
    <xf numFmtId="0" fontId="20" fillId="3" borderId="0" xfId="3" applyFont="1" applyFill="1" applyAlignment="1">
      <alignment vertical="top" wrapText="1"/>
    </xf>
    <xf numFmtId="0" fontId="25" fillId="3" borderId="0" xfId="3" applyFont="1" applyFill="1" applyAlignment="1">
      <alignment vertical="top" wrapText="1"/>
    </xf>
    <xf numFmtId="0" fontId="26" fillId="3" borderId="0" xfId="4" applyFont="1" applyFill="1" applyAlignment="1" applyProtection="1">
      <alignment vertical="top" wrapText="1"/>
    </xf>
    <xf numFmtId="0" fontId="24" fillId="3" borderId="0" xfId="3" applyFont="1" applyFill="1" applyAlignment="1">
      <alignment horizontal="left" vertical="top"/>
    </xf>
    <xf numFmtId="0" fontId="9" fillId="3" borderId="0" xfId="3" applyFill="1" applyAlignment="1">
      <alignment horizontal="left" vertical="top"/>
    </xf>
    <xf numFmtId="0" fontId="27" fillId="3" borderId="0" xfId="3" applyFont="1" applyFill="1" applyAlignment="1">
      <alignment horizontal="left" vertical="top" wrapText="1"/>
    </xf>
    <xf numFmtId="0" fontId="3" fillId="0" borderId="0" xfId="3" applyFont="1" applyAlignment="1">
      <alignment vertical="top" wrapText="1"/>
    </xf>
    <xf numFmtId="0" fontId="24" fillId="0" borderId="16" xfId="3" applyFont="1" applyBorder="1" applyAlignment="1">
      <alignment wrapText="1"/>
    </xf>
    <xf numFmtId="0" fontId="24" fillId="0" borderId="12" xfId="3" applyFont="1" applyBorder="1" applyAlignment="1">
      <alignment horizontal="left" wrapText="1"/>
    </xf>
    <xf numFmtId="0" fontId="24" fillId="0" borderId="12" xfId="3" applyFont="1" applyBorder="1" applyAlignment="1">
      <alignment wrapText="1"/>
    </xf>
    <xf numFmtId="0" fontId="24" fillId="5" borderId="12" xfId="3" applyFont="1" applyFill="1" applyBorder="1" applyAlignment="1">
      <alignment vertical="center" wrapText="1"/>
    </xf>
    <xf numFmtId="4" fontId="24" fillId="0" borderId="12" xfId="3" applyNumberFormat="1" applyFont="1" applyBorder="1" applyAlignment="1">
      <alignment horizontal="center"/>
    </xf>
    <xf numFmtId="0" fontId="24" fillId="0" borderId="16" xfId="3" applyFont="1" applyBorder="1"/>
    <xf numFmtId="0" fontId="24" fillId="0" borderId="17" xfId="3" applyFont="1" applyBorder="1"/>
    <xf numFmtId="0" fontId="24" fillId="3" borderId="0" xfId="3" applyFont="1" applyFill="1" applyAlignment="1">
      <alignment horizontal="left" wrapText="1"/>
    </xf>
    <xf numFmtId="0" fontId="24" fillId="3" borderId="0" xfId="3" applyFont="1" applyFill="1" applyAlignment="1">
      <alignment wrapText="1"/>
    </xf>
    <xf numFmtId="0" fontId="24" fillId="3" borderId="0" xfId="3" applyFont="1" applyFill="1"/>
    <xf numFmtId="0" fontId="28" fillId="3" borderId="0" xfId="3" applyFont="1" applyFill="1" applyAlignment="1">
      <alignment horizontal="left" vertical="top" wrapText="1"/>
    </xf>
    <xf numFmtId="0" fontId="35" fillId="3" borderId="2" xfId="3" applyFont="1" applyFill="1" applyBorder="1"/>
    <xf numFmtId="0" fontId="35" fillId="3" borderId="2" xfId="3" applyFont="1" applyFill="1" applyBorder="1" applyAlignment="1">
      <alignment horizontal="left"/>
    </xf>
    <xf numFmtId="0" fontId="20" fillId="3" borderId="0" xfId="3" applyFont="1" applyFill="1"/>
    <xf numFmtId="0" fontId="20" fillId="3" borderId="0" xfId="3" applyFont="1" applyFill="1" applyAlignment="1">
      <alignment horizontal="left"/>
    </xf>
    <xf numFmtId="0" fontId="36" fillId="0" borderId="0" xfId="4" applyFont="1" applyAlignment="1" applyProtection="1"/>
    <xf numFmtId="0" fontId="37" fillId="3" borderId="0" xfId="3" applyFont="1" applyFill="1"/>
    <xf numFmtId="0" fontId="37" fillId="3" borderId="0" xfId="3" applyFont="1" applyFill="1" applyAlignment="1">
      <alignment horizontal="left"/>
    </xf>
    <xf numFmtId="0" fontId="19" fillId="4" borderId="5" xfId="3" applyFont="1" applyFill="1" applyBorder="1" applyAlignment="1">
      <alignment horizontal="left" vertical="center" wrapText="1"/>
    </xf>
    <xf numFmtId="0" fontId="20" fillId="3" borderId="18" xfId="3" applyFont="1" applyFill="1" applyBorder="1" applyAlignment="1">
      <alignment horizontal="left" vertical="center" wrapText="1"/>
    </xf>
    <xf numFmtId="0" fontId="19" fillId="4" borderId="5" xfId="3" applyFont="1" applyFill="1" applyBorder="1" applyAlignment="1">
      <alignment horizontal="left" vertical="center"/>
    </xf>
    <xf numFmtId="14" fontId="20" fillId="0" borderId="6" xfId="3" applyNumberFormat="1" applyFont="1" applyBorder="1" applyAlignment="1">
      <alignment horizontal="left" vertical="center"/>
    </xf>
    <xf numFmtId="14" fontId="20" fillId="3" borderId="6" xfId="3" applyNumberFormat="1" applyFont="1" applyFill="1" applyBorder="1" applyAlignment="1">
      <alignment horizontal="left" vertical="center"/>
    </xf>
    <xf numFmtId="0" fontId="19" fillId="4" borderId="7" xfId="3" applyFont="1" applyFill="1" applyBorder="1" applyAlignment="1">
      <alignment horizontal="left" vertical="center" wrapText="1"/>
    </xf>
    <xf numFmtId="0" fontId="20" fillId="3" borderId="19" xfId="3" applyFont="1" applyFill="1" applyBorder="1" applyAlignment="1">
      <alignment horizontal="left" vertical="center" wrapText="1"/>
    </xf>
    <xf numFmtId="0" fontId="19" fillId="4" borderId="7" xfId="3" applyFont="1" applyFill="1" applyBorder="1" applyAlignment="1">
      <alignment horizontal="left" vertical="center"/>
    </xf>
    <xf numFmtId="164" fontId="20" fillId="3" borderId="8" xfId="3" applyNumberFormat="1" applyFont="1" applyFill="1" applyBorder="1" applyAlignment="1">
      <alignment horizontal="left" vertical="center"/>
    </xf>
    <xf numFmtId="1" fontId="20" fillId="3" borderId="8" xfId="3" applyNumberFormat="1" applyFont="1" applyFill="1" applyBorder="1" applyAlignment="1">
      <alignment horizontal="left"/>
    </xf>
    <xf numFmtId="0" fontId="19" fillId="3" borderId="0" xfId="3" applyFont="1" applyFill="1" applyAlignment="1">
      <alignment horizontal="left" vertical="center" wrapText="1"/>
    </xf>
    <xf numFmtId="0" fontId="20" fillId="3" borderId="0" xfId="3" applyFont="1" applyFill="1" applyAlignment="1">
      <alignment horizontal="left" vertical="center" wrapText="1"/>
    </xf>
    <xf numFmtId="0" fontId="19" fillId="3" borderId="0" xfId="3" applyFont="1" applyFill="1" applyAlignment="1">
      <alignment horizontal="left" vertical="center"/>
    </xf>
    <xf numFmtId="164" fontId="20" fillId="3" borderId="0" xfId="3" applyNumberFormat="1" applyFont="1" applyFill="1" applyAlignment="1">
      <alignment horizontal="left" vertical="center"/>
    </xf>
    <xf numFmtId="1" fontId="20" fillId="3" borderId="0" xfId="3" applyNumberFormat="1" applyFont="1" applyFill="1" applyAlignment="1">
      <alignment horizontal="left"/>
    </xf>
    <xf numFmtId="0" fontId="19" fillId="3" borderId="0" xfId="3" applyFont="1" applyFill="1"/>
    <xf numFmtId="0" fontId="19" fillId="4" borderId="20" xfId="3" applyFont="1" applyFill="1" applyBorder="1" applyAlignment="1">
      <alignment horizontal="left" vertical="center" wrapText="1"/>
    </xf>
    <xf numFmtId="0" fontId="19" fillId="4" borderId="21" xfId="3" applyFont="1" applyFill="1" applyBorder="1" applyAlignment="1">
      <alignment horizontal="left" vertical="center" wrapText="1"/>
    </xf>
    <xf numFmtId="0" fontId="19" fillId="4" borderId="22" xfId="3" applyFont="1" applyFill="1" applyBorder="1" applyAlignment="1">
      <alignment horizontal="left" vertical="center"/>
    </xf>
    <xf numFmtId="0" fontId="19" fillId="4" borderId="22" xfId="3" applyFont="1" applyFill="1" applyBorder="1" applyAlignment="1">
      <alignment horizontal="left" vertical="center" wrapText="1"/>
    </xf>
    <xf numFmtId="0" fontId="19" fillId="4" borderId="23" xfId="3" applyFont="1" applyFill="1" applyBorder="1" applyAlignment="1">
      <alignment horizontal="left" vertical="center"/>
    </xf>
    <xf numFmtId="0" fontId="19" fillId="4" borderId="24" xfId="3" applyFont="1" applyFill="1" applyBorder="1" applyAlignment="1">
      <alignment horizontal="left" vertical="center"/>
    </xf>
    <xf numFmtId="0" fontId="39" fillId="3" borderId="0" xfId="3" applyFont="1" applyFill="1" applyAlignment="1">
      <alignment horizontal="left"/>
    </xf>
    <xf numFmtId="1" fontId="20" fillId="3" borderId="20" xfId="3" applyNumberFormat="1" applyFont="1" applyFill="1" applyBorder="1" applyAlignment="1">
      <alignment horizontal="center"/>
    </xf>
    <xf numFmtId="2" fontId="20" fillId="3" borderId="20" xfId="3" applyNumberFormat="1" applyFont="1" applyFill="1" applyBorder="1" applyAlignment="1">
      <alignment horizontal="center"/>
    </xf>
    <xf numFmtId="1" fontId="20" fillId="3" borderId="27" xfId="3" applyNumberFormat="1" applyFont="1" applyFill="1" applyBorder="1" applyAlignment="1">
      <alignment horizontal="center"/>
    </xf>
    <xf numFmtId="2" fontId="20" fillId="3" borderId="27" xfId="3" applyNumberFormat="1" applyFont="1" applyFill="1" applyBorder="1" applyAlignment="1">
      <alignment horizontal="center"/>
    </xf>
    <xf numFmtId="2" fontId="20" fillId="7" borderId="27" xfId="5" applyNumberFormat="1" applyFont="1" applyFill="1" applyBorder="1" applyAlignment="1"/>
    <xf numFmtId="3" fontId="20" fillId="7" borderId="27" xfId="5" applyNumberFormat="1" applyFont="1" applyFill="1" applyBorder="1" applyAlignment="1">
      <alignment horizontal="center" vertical="center"/>
    </xf>
    <xf numFmtId="0" fontId="40" fillId="3" borderId="0" xfId="3" applyFont="1" applyFill="1" applyAlignment="1">
      <alignment horizontal="left"/>
    </xf>
    <xf numFmtId="0" fontId="19" fillId="4" borderId="25" xfId="3" applyFont="1" applyFill="1" applyBorder="1" applyAlignment="1">
      <alignment horizontal="left" vertical="center" wrapText="1"/>
    </xf>
    <xf numFmtId="0" fontId="19" fillId="4" borderId="28" xfId="3" applyFont="1" applyFill="1" applyBorder="1" applyAlignment="1">
      <alignment horizontal="left" vertical="center" wrapText="1"/>
    </xf>
    <xf numFmtId="2" fontId="20" fillId="3" borderId="22" xfId="3" applyNumberFormat="1" applyFont="1" applyFill="1" applyBorder="1" applyAlignment="1">
      <alignment horizontal="center"/>
    </xf>
    <xf numFmtId="2" fontId="20" fillId="3" borderId="30" xfId="5" applyNumberFormat="1" applyFont="1" applyFill="1" applyBorder="1" applyAlignment="1">
      <alignment horizontal="center"/>
    </xf>
    <xf numFmtId="3" fontId="20" fillId="3" borderId="30" xfId="5" applyNumberFormat="1" applyFont="1" applyFill="1" applyBorder="1" applyAlignment="1">
      <alignment horizontal="center" vertical="center"/>
    </xf>
    <xf numFmtId="1" fontId="19" fillId="3" borderId="0" xfId="3" applyNumberFormat="1" applyFont="1" applyFill="1" applyAlignment="1">
      <alignment horizontal="left" vertical="center" wrapText="1"/>
    </xf>
    <xf numFmtId="2" fontId="20" fillId="3" borderId="0" xfId="3" applyNumberFormat="1" applyFont="1" applyFill="1" applyAlignment="1">
      <alignment horizontal="center"/>
    </xf>
    <xf numFmtId="164" fontId="20" fillId="3" borderId="0" xfId="3" applyNumberFormat="1" applyFont="1" applyFill="1" applyAlignment="1">
      <alignment horizontal="center"/>
    </xf>
    <xf numFmtId="1" fontId="20" fillId="3" borderId="0" xfId="3" applyNumberFormat="1" applyFont="1" applyFill="1" applyAlignment="1">
      <alignment horizontal="center"/>
    </xf>
    <xf numFmtId="2" fontId="19" fillId="4" borderId="22" xfId="3" applyNumberFormat="1" applyFont="1" applyFill="1" applyBorder="1" applyAlignment="1">
      <alignment horizontal="left" vertical="center"/>
    </xf>
    <xf numFmtId="4" fontId="20" fillId="3" borderId="27" xfId="5" applyNumberFormat="1" applyFont="1" applyFill="1" applyBorder="1" applyAlignment="1">
      <alignment horizontal="center"/>
    </xf>
    <xf numFmtId="0" fontId="41" fillId="3" borderId="0" xfId="3" applyFont="1" applyFill="1"/>
    <xf numFmtId="2" fontId="20" fillId="7" borderId="27" xfId="5" applyNumberFormat="1" applyFont="1" applyFill="1" applyBorder="1"/>
    <xf numFmtId="2" fontId="20" fillId="7" borderId="24" xfId="5" applyNumberFormat="1" applyFont="1" applyFill="1" applyBorder="1"/>
    <xf numFmtId="3" fontId="20" fillId="7" borderId="24" xfId="5" applyNumberFormat="1" applyFont="1" applyFill="1" applyBorder="1" applyAlignment="1">
      <alignment horizontal="center" vertical="center"/>
    </xf>
    <xf numFmtId="1" fontId="20" fillId="3" borderId="22" xfId="3" applyNumberFormat="1" applyFont="1" applyFill="1" applyBorder="1" applyAlignment="1">
      <alignment horizontal="center"/>
    </xf>
    <xf numFmtId="167" fontId="20" fillId="3" borderId="30" xfId="5" applyNumberFormat="1" applyFont="1" applyFill="1" applyBorder="1" applyAlignment="1">
      <alignment horizontal="center"/>
    </xf>
    <xf numFmtId="2" fontId="20" fillId="7" borderId="22" xfId="3" applyNumberFormat="1" applyFont="1" applyFill="1" applyBorder="1" applyAlignment="1">
      <alignment horizontal="center"/>
    </xf>
    <xf numFmtId="1" fontId="20" fillId="3" borderId="0" xfId="3" applyNumberFormat="1" applyFont="1" applyFill="1"/>
    <xf numFmtId="168" fontId="20" fillId="3" borderId="0" xfId="5" applyNumberFormat="1" applyFont="1" applyFill="1"/>
    <xf numFmtId="168" fontId="19" fillId="4" borderId="22" xfId="5" applyNumberFormat="1" applyFont="1" applyFill="1" applyBorder="1" applyAlignment="1">
      <alignment horizontal="left" vertical="center"/>
    </xf>
    <xf numFmtId="2" fontId="5" fillId="0" borderId="2" xfId="0" applyNumberFormat="1" applyFont="1" applyBorder="1"/>
    <xf numFmtId="0" fontId="18" fillId="3" borderId="31" xfId="3" applyFont="1" applyFill="1" applyBorder="1" applyAlignment="1">
      <alignment horizontal="left" vertical="center" wrapText="1"/>
    </xf>
    <xf numFmtId="0" fontId="18" fillId="3" borderId="32" xfId="3" applyFont="1" applyFill="1" applyBorder="1" applyAlignment="1">
      <alignment horizontal="left" vertical="center" wrapText="1"/>
    </xf>
    <xf numFmtId="0" fontId="5" fillId="0" borderId="0" xfId="0" applyFont="1" applyAlignment="1">
      <alignment horizontal="left" vertical="center" indent="1"/>
    </xf>
    <xf numFmtId="3" fontId="5" fillId="0" borderId="0" xfId="1" applyNumberFormat="1" applyFont="1" applyAlignment="1">
      <alignment horizontal="right" vertical="center" indent="1"/>
    </xf>
    <xf numFmtId="164" fontId="5" fillId="0" borderId="0" xfId="0" applyNumberFormat="1" applyFont="1" applyAlignment="1">
      <alignment horizontal="right" vertical="center" indent="1"/>
    </xf>
    <xf numFmtId="0" fontId="11" fillId="3" borderId="2" xfId="0" applyFont="1" applyFill="1" applyBorder="1"/>
    <xf numFmtId="0" fontId="11" fillId="2" borderId="2" xfId="0" applyFont="1" applyFill="1" applyBorder="1"/>
    <xf numFmtId="0" fontId="0" fillId="3" borderId="0" xfId="0" applyFill="1"/>
    <xf numFmtId="0" fontId="15" fillId="3" borderId="0" xfId="0" applyFont="1" applyFill="1"/>
    <xf numFmtId="0" fontId="16" fillId="3" borderId="0" xfId="0" applyFont="1" applyFill="1"/>
    <xf numFmtId="0" fontId="15" fillId="0" borderId="0" xfId="0" applyFont="1"/>
    <xf numFmtId="0" fontId="17" fillId="4"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14" fontId="18" fillId="3" borderId="6" xfId="0" applyNumberFormat="1" applyFont="1" applyFill="1" applyBorder="1" applyAlignment="1">
      <alignment horizontal="left" vertical="center"/>
    </xf>
    <xf numFmtId="0" fontId="17" fillId="4" borderId="5" xfId="0" applyFont="1" applyFill="1" applyBorder="1" applyAlignment="1">
      <alignment horizontal="left" vertical="center"/>
    </xf>
    <xf numFmtId="0" fontId="17" fillId="4"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7" fillId="4" borderId="7" xfId="0" applyFont="1" applyFill="1" applyBorder="1" applyAlignment="1">
      <alignment horizontal="left" vertical="center"/>
    </xf>
    <xf numFmtId="164" fontId="18" fillId="3" borderId="8" xfId="0" applyNumberFormat="1" applyFont="1" applyFill="1" applyBorder="1" applyAlignment="1">
      <alignment horizontal="left"/>
    </xf>
    <xf numFmtId="1" fontId="18" fillId="3" borderId="8" xfId="0" applyNumberFormat="1" applyFont="1" applyFill="1" applyBorder="1" applyAlignment="1">
      <alignment horizontal="left"/>
    </xf>
    <xf numFmtId="0" fontId="19" fillId="3" borderId="0" xfId="0" applyFont="1" applyFill="1" applyAlignment="1">
      <alignment horizontal="left" vertical="top" wrapText="1"/>
    </xf>
    <xf numFmtId="0" fontId="20" fillId="3" borderId="0" xfId="0" applyFont="1" applyFill="1" applyAlignment="1">
      <alignment horizontal="left" vertical="top" wrapText="1"/>
    </xf>
    <xf numFmtId="0" fontId="20" fillId="3" borderId="0" xfId="0" applyFont="1" applyFill="1"/>
    <xf numFmtId="0" fontId="20" fillId="0" borderId="0" xfId="0" applyFont="1"/>
    <xf numFmtId="0" fontId="24" fillId="3" borderId="0" xfId="0" applyFont="1" applyFill="1"/>
    <xf numFmtId="0" fontId="24" fillId="0" borderId="16" xfId="0" applyFont="1" applyBorder="1" applyAlignment="1">
      <alignment wrapText="1"/>
    </xf>
    <xf numFmtId="0" fontId="24" fillId="0" borderId="17" xfId="0" applyFont="1" applyBorder="1" applyAlignment="1">
      <alignment wrapText="1"/>
    </xf>
    <xf numFmtId="0" fontId="24" fillId="0" borderId="12" xfId="0" applyFont="1" applyBorder="1"/>
    <xf numFmtId="0" fontId="24" fillId="5" borderId="12" xfId="0" applyFont="1" applyFill="1" applyBorder="1"/>
    <xf numFmtId="0" fontId="24" fillId="6" borderId="14" xfId="0" applyFont="1" applyFill="1" applyBorder="1" applyAlignment="1">
      <alignment horizontal="center"/>
    </xf>
    <xf numFmtId="165" fontId="24" fillId="0" borderId="12" xfId="0" applyNumberFormat="1" applyFont="1" applyBorder="1" applyAlignment="1">
      <alignment horizontal="center"/>
    </xf>
    <xf numFmtId="0" fontId="3" fillId="3" borderId="0" xfId="0" applyFont="1" applyFill="1" applyAlignment="1">
      <alignment vertical="top" wrapText="1"/>
    </xf>
    <xf numFmtId="0" fontId="24" fillId="6" borderId="15" xfId="0" applyFont="1" applyFill="1" applyBorder="1" applyAlignment="1">
      <alignment horizontal="center"/>
    </xf>
    <xf numFmtId="0" fontId="24" fillId="3" borderId="0" xfId="0" applyFont="1" applyFill="1" applyAlignment="1">
      <alignment horizontal="left" wrapText="1"/>
    </xf>
    <xf numFmtId="0" fontId="24" fillId="3" borderId="0" xfId="0" applyFont="1" applyFill="1" applyAlignment="1">
      <alignment wrapText="1"/>
    </xf>
    <xf numFmtId="0" fontId="24" fillId="0" borderId="12" xfId="0" applyFont="1" applyBorder="1" applyAlignment="1">
      <alignment horizontal="left" wrapText="1"/>
    </xf>
    <xf numFmtId="0" fontId="24" fillId="0" borderId="12" xfId="0" applyFont="1" applyBorder="1" applyAlignment="1">
      <alignment wrapText="1"/>
    </xf>
    <xf numFmtId="0" fontId="3" fillId="3" borderId="0" xfId="0" applyFont="1" applyFill="1" applyAlignment="1">
      <alignment vertical="top"/>
    </xf>
    <xf numFmtId="0" fontId="28" fillId="3" borderId="0" xfId="0" applyFont="1" applyFill="1" applyAlignment="1">
      <alignment horizontal="left" vertical="top" wrapText="1"/>
    </xf>
    <xf numFmtId="0" fontId="24" fillId="3" borderId="0" xfId="0" applyFont="1" applyFill="1" applyAlignment="1">
      <alignment horizontal="left" vertical="top"/>
    </xf>
    <xf numFmtId="0" fontId="48" fillId="3" borderId="0" xfId="0" applyFont="1" applyFill="1" applyAlignment="1">
      <alignment vertical="center"/>
    </xf>
    <xf numFmtId="0" fontId="49" fillId="0" borderId="0" xfId="0" applyFont="1"/>
    <xf numFmtId="0" fontId="50" fillId="8" borderId="35" xfId="0" applyFont="1" applyFill="1" applyBorder="1" applyAlignment="1">
      <alignment horizontal="center" vertical="top" wrapText="1"/>
    </xf>
    <xf numFmtId="0" fontId="50" fillId="8" borderId="4" xfId="0" applyFont="1" applyFill="1" applyBorder="1" applyAlignment="1">
      <alignment horizontal="center" vertical="top" wrapText="1"/>
    </xf>
    <xf numFmtId="167" fontId="50" fillId="8" borderId="4" xfId="0" applyNumberFormat="1" applyFont="1" applyFill="1" applyBorder="1" applyAlignment="1">
      <alignment horizontal="center" vertical="top" wrapText="1"/>
    </xf>
    <xf numFmtId="9" fontId="50" fillId="8" borderId="4" xfId="2" applyFont="1" applyFill="1" applyBorder="1" applyAlignment="1">
      <alignment horizontal="center" vertical="top" wrapText="1"/>
    </xf>
    <xf numFmtId="3" fontId="50" fillId="8" borderId="4" xfId="0" applyNumberFormat="1" applyFont="1" applyFill="1" applyBorder="1" applyAlignment="1">
      <alignment horizontal="center" vertical="top" wrapText="1"/>
    </xf>
    <xf numFmtId="0" fontId="50" fillId="8" borderId="36" xfId="0" applyFont="1" applyFill="1" applyBorder="1" applyAlignment="1">
      <alignment horizontal="center" vertical="top"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3" fontId="0" fillId="0" borderId="38" xfId="0" applyNumberFormat="1" applyBorder="1" applyAlignment="1">
      <alignment horizontal="center" vertical="center" wrapText="1"/>
    </xf>
    <xf numFmtId="167" fontId="0" fillId="0" borderId="38" xfId="0" applyNumberFormat="1" applyBorder="1" applyAlignment="1">
      <alignment horizontal="center" vertical="center" wrapText="1"/>
    </xf>
    <xf numFmtId="9" fontId="0" fillId="0" borderId="38" xfId="2" applyFont="1" applyFill="1" applyBorder="1" applyAlignment="1">
      <alignment horizontal="center" vertical="center" wrapText="1"/>
    </xf>
    <xf numFmtId="3" fontId="0" fillId="0" borderId="39" xfId="0" applyNumberFormat="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3" fontId="0" fillId="0" borderId="41" xfId="0" applyNumberFormat="1" applyBorder="1" applyAlignment="1">
      <alignment horizontal="center" vertical="center" wrapText="1"/>
    </xf>
    <xf numFmtId="167" fontId="0" fillId="0" borderId="41" xfId="0" applyNumberFormat="1" applyBorder="1" applyAlignment="1">
      <alignment horizontal="center" vertical="center" wrapText="1"/>
    </xf>
    <xf numFmtId="9" fontId="0" fillId="0" borderId="41" xfId="2" applyFont="1" applyFill="1" applyBorder="1" applyAlignment="1">
      <alignment horizontal="center" vertical="center" wrapText="1"/>
    </xf>
    <xf numFmtId="3" fontId="0" fillId="0" borderId="42" xfId="0" applyNumberFormat="1" applyBorder="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167" fontId="0" fillId="0" borderId="0" xfId="0" applyNumberFormat="1" applyAlignment="1">
      <alignment horizontal="center" vertical="center" wrapText="1"/>
    </xf>
    <xf numFmtId="9" fontId="0" fillId="0" borderId="0" xfId="2" applyFont="1" applyAlignment="1">
      <alignment horizontal="center" vertical="center" wrapText="1"/>
    </xf>
    <xf numFmtId="167" fontId="0" fillId="0" borderId="0" xfId="0" applyNumberFormat="1"/>
    <xf numFmtId="167" fontId="51" fillId="0" borderId="0" xfId="0" applyNumberFormat="1" applyFont="1"/>
    <xf numFmtId="9" fontId="51" fillId="0" borderId="0" xfId="2" applyFont="1" applyAlignment="1">
      <alignment horizontal="center"/>
    </xf>
    <xf numFmtId="3" fontId="51" fillId="0" borderId="0" xfId="0" applyNumberFormat="1" applyFont="1"/>
    <xf numFmtId="0" fontId="51" fillId="0" borderId="0" xfId="0" applyFont="1" applyAlignment="1">
      <alignment horizontal="center"/>
    </xf>
    <xf numFmtId="3" fontId="51" fillId="0" borderId="0" xfId="2" applyNumberFormat="1" applyFont="1" applyAlignment="1">
      <alignment horizontal="center"/>
    </xf>
    <xf numFmtId="3" fontId="51" fillId="0" borderId="0" xfId="0" applyNumberFormat="1" applyFont="1" applyAlignment="1">
      <alignment horizontal="center"/>
    </xf>
    <xf numFmtId="0" fontId="6" fillId="0" borderId="0" xfId="0" applyFont="1" applyAlignment="1">
      <alignment horizontal="left" indent="1"/>
    </xf>
    <xf numFmtId="0" fontId="5" fillId="0" borderId="0" xfId="0" applyFont="1" applyAlignment="1">
      <alignment horizontal="right" vertical="center" indent="1"/>
    </xf>
    <xf numFmtId="3" fontId="5" fillId="0" borderId="0" xfId="0" applyNumberFormat="1" applyFont="1" applyAlignment="1">
      <alignment horizontal="right" vertical="center" indent="1"/>
    </xf>
    <xf numFmtId="169" fontId="5" fillId="0" borderId="0" xfId="0" applyNumberFormat="1" applyFont="1" applyAlignment="1">
      <alignment horizontal="right" vertical="center" indent="1"/>
    </xf>
    <xf numFmtId="170" fontId="5" fillId="0" borderId="0" xfId="0" applyNumberFormat="1" applyFont="1"/>
    <xf numFmtId="0" fontId="52" fillId="0" borderId="0" xfId="0" applyFont="1"/>
    <xf numFmtId="164" fontId="5" fillId="0" borderId="0" xfId="0" applyNumberFormat="1" applyFont="1" applyAlignment="1">
      <alignment horizontal="center" vertical="center"/>
    </xf>
    <xf numFmtId="0" fontId="21" fillId="3" borderId="0" xfId="3" applyFont="1" applyFill="1" applyAlignment="1">
      <alignment horizontal="left" vertical="top" wrapText="1"/>
    </xf>
    <xf numFmtId="49" fontId="10" fillId="2" borderId="2" xfId="3" applyNumberFormat="1" applyFont="1" applyFill="1" applyBorder="1" applyAlignment="1">
      <alignment horizontal="left"/>
    </xf>
    <xf numFmtId="0" fontId="12" fillId="3" borderId="4" xfId="3" applyFont="1" applyFill="1" applyBorder="1"/>
    <xf numFmtId="0" fontId="19" fillId="3" borderId="9" xfId="3" applyFont="1" applyFill="1" applyBorder="1" applyAlignment="1">
      <alignment horizontal="left" vertical="top" wrapText="1"/>
    </xf>
    <xf numFmtId="0" fontId="19" fillId="3" borderId="10" xfId="3" applyFont="1" applyFill="1" applyBorder="1" applyAlignment="1">
      <alignment horizontal="left" vertical="top" wrapText="1"/>
    </xf>
    <xf numFmtId="0" fontId="19" fillId="3" borderId="11" xfId="3" applyFont="1" applyFill="1" applyBorder="1" applyAlignment="1">
      <alignment horizontal="left" vertical="top" wrapText="1"/>
    </xf>
    <xf numFmtId="0" fontId="20" fillId="3" borderId="0" xfId="3" applyFont="1" applyFill="1" applyAlignment="1">
      <alignment horizontal="left" vertical="top" wrapText="1"/>
    </xf>
    <xf numFmtId="0" fontId="1" fillId="0" borderId="0" xfId="3" applyFont="1" applyAlignment="1">
      <alignment horizontal="left" vertical="top" wrapText="1"/>
    </xf>
    <xf numFmtId="0" fontId="23" fillId="3" borderId="0" xfId="3" applyFont="1" applyFill="1" applyAlignment="1">
      <alignment horizontal="left" vertical="top" wrapText="1"/>
    </xf>
    <xf numFmtId="0" fontId="24" fillId="5" borderId="12" xfId="3" applyFont="1" applyFill="1" applyBorder="1" applyAlignment="1">
      <alignment vertical="center" wrapText="1"/>
    </xf>
    <xf numFmtId="0" fontId="24" fillId="5" borderId="15" xfId="3" applyFont="1" applyFill="1" applyBorder="1" applyAlignment="1">
      <alignment vertical="center" wrapText="1"/>
    </xf>
    <xf numFmtId="0" fontId="24" fillId="5" borderId="12" xfId="3" applyFont="1" applyFill="1" applyBorder="1" applyAlignment="1">
      <alignment vertical="center"/>
    </xf>
    <xf numFmtId="0" fontId="24" fillId="5" borderId="15" xfId="3" applyFont="1" applyFill="1" applyBorder="1" applyAlignment="1">
      <alignment vertical="center"/>
    </xf>
    <xf numFmtId="0" fontId="24" fillId="5" borderId="14" xfId="3" applyFont="1" applyFill="1" applyBorder="1" applyAlignment="1">
      <alignment horizontal="left" vertical="center" wrapText="1"/>
    </xf>
    <xf numFmtId="0" fontId="24" fillId="5" borderId="34" xfId="3" applyFont="1" applyFill="1" applyBorder="1" applyAlignment="1">
      <alignment horizontal="left" vertical="center" wrapText="1"/>
    </xf>
    <xf numFmtId="0" fontId="24" fillId="5" borderId="33" xfId="3" applyFont="1" applyFill="1" applyBorder="1" applyAlignment="1">
      <alignment horizontal="left" vertical="center" wrapText="1"/>
    </xf>
    <xf numFmtId="0" fontId="24" fillId="5" borderId="12" xfId="3" applyFont="1" applyFill="1" applyBorder="1" applyAlignment="1">
      <alignment horizontal="left" vertical="center" wrapText="1"/>
    </xf>
    <xf numFmtId="0" fontId="19" fillId="3" borderId="0" xfId="3" applyFont="1" applyFill="1" applyAlignment="1">
      <alignment horizontal="left" vertical="top" wrapText="1"/>
    </xf>
    <xf numFmtId="0" fontId="28" fillId="3" borderId="0" xfId="3" applyFont="1" applyFill="1" applyAlignment="1">
      <alignment horizontal="left" vertical="top" wrapText="1"/>
    </xf>
    <xf numFmtId="0" fontId="13" fillId="3" borderId="0" xfId="4" applyNumberFormat="1" applyFill="1" applyBorder="1" applyAlignment="1" applyProtection="1">
      <alignment horizontal="left" vertical="top" wrapText="1"/>
    </xf>
    <xf numFmtId="0" fontId="24" fillId="3" borderId="0" xfId="3" applyFont="1" applyFill="1" applyAlignment="1">
      <alignment horizontal="left" vertical="top" wrapText="1"/>
    </xf>
    <xf numFmtId="0" fontId="30" fillId="3" borderId="0" xfId="3" applyFont="1" applyFill="1" applyAlignment="1">
      <alignment vertical="top"/>
    </xf>
    <xf numFmtId="0" fontId="21" fillId="3" borderId="0" xfId="0" applyFont="1" applyFill="1" applyAlignment="1">
      <alignment vertical="top" wrapText="1"/>
    </xf>
    <xf numFmtId="49" fontId="10" fillId="2" borderId="2" xfId="0" applyNumberFormat="1" applyFont="1" applyFill="1" applyBorder="1" applyAlignment="1">
      <alignment horizontal="left"/>
    </xf>
    <xf numFmtId="0" fontId="12" fillId="3" borderId="4" xfId="0" applyFont="1" applyFill="1" applyBorder="1"/>
    <xf numFmtId="0" fontId="19" fillId="3" borderId="9"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11" xfId="0" applyFont="1" applyFill="1" applyBorder="1" applyAlignment="1">
      <alignment horizontal="left" vertical="top" wrapText="1"/>
    </xf>
    <xf numFmtId="0" fontId="21" fillId="3" borderId="0" xfId="0" applyFont="1" applyFill="1" applyAlignment="1">
      <alignment horizontal="left" vertical="top" wrapText="1"/>
    </xf>
    <xf numFmtId="0" fontId="20" fillId="3" borderId="0" xfId="0" applyFont="1" applyFill="1" applyAlignment="1">
      <alignment horizontal="left" vertical="top" wrapText="1"/>
    </xf>
    <xf numFmtId="0" fontId="20" fillId="0" borderId="0" xfId="0" applyFont="1" applyAlignment="1">
      <alignment vertical="top" wrapText="1"/>
    </xf>
    <xf numFmtId="0" fontId="20" fillId="3" borderId="0" xfId="0" applyFont="1" applyFill="1" applyAlignment="1">
      <alignment vertical="top" wrapText="1"/>
    </xf>
    <xf numFmtId="0" fontId="1" fillId="0" borderId="0" xfId="0" applyFont="1" applyAlignment="1">
      <alignment horizontal="left" vertical="top" wrapText="1"/>
    </xf>
    <xf numFmtId="0" fontId="24" fillId="5" borderId="12" xfId="0" applyFont="1" applyFill="1" applyBorder="1" applyAlignment="1">
      <alignment vertical="center"/>
    </xf>
    <xf numFmtId="0" fontId="23" fillId="3" borderId="0" xfId="0" applyFont="1" applyFill="1" applyAlignment="1">
      <alignment horizontal="left" vertical="top" wrapText="1"/>
    </xf>
    <xf numFmtId="0" fontId="24" fillId="3" borderId="0" xfId="0" applyFont="1" applyFill="1" applyAlignment="1">
      <alignment horizontal="left" vertical="top" wrapText="1"/>
    </xf>
    <xf numFmtId="0" fontId="30" fillId="3" borderId="0" xfId="0" applyFont="1" applyFill="1" applyAlignment="1">
      <alignment vertical="top"/>
    </xf>
    <xf numFmtId="0" fontId="24" fillId="5" borderId="12" xfId="0" applyFont="1" applyFill="1" applyBorder="1" applyAlignment="1">
      <alignment horizontal="left" vertical="center" wrapText="1"/>
    </xf>
    <xf numFmtId="0" fontId="24" fillId="5" borderId="12" xfId="0" applyFont="1" applyFill="1" applyBorder="1" applyAlignment="1">
      <alignment vertical="center" wrapText="1"/>
    </xf>
    <xf numFmtId="0" fontId="28" fillId="3" borderId="0" xfId="0" applyFont="1" applyFill="1" applyAlignment="1">
      <alignment horizontal="left" vertical="top" wrapText="1"/>
    </xf>
    <xf numFmtId="0" fontId="20" fillId="3" borderId="25" xfId="3" applyFont="1" applyFill="1" applyBorder="1" applyAlignment="1">
      <alignment horizontal="center" vertical="center" textRotation="90" wrapText="1"/>
    </xf>
    <xf numFmtId="0" fontId="20" fillId="3" borderId="26" xfId="3" applyFont="1" applyFill="1" applyBorder="1" applyAlignment="1">
      <alignment horizontal="center" vertical="center" textRotation="90" wrapText="1"/>
    </xf>
    <xf numFmtId="0" fontId="20" fillId="3" borderId="29" xfId="3" applyFont="1" applyFill="1" applyBorder="1" applyAlignment="1">
      <alignment horizontal="center" vertical="center" textRotation="90" wrapText="1"/>
    </xf>
    <xf numFmtId="0" fontId="38" fillId="3" borderId="0" xfId="3" applyFont="1" applyFill="1" applyAlignment="1">
      <alignment horizontal="center" vertical="center" wrapText="1"/>
    </xf>
    <xf numFmtId="0" fontId="44" fillId="3" borderId="0" xfId="3" applyFont="1" applyFill="1" applyAlignment="1">
      <alignment horizontal="left"/>
    </xf>
    <xf numFmtId="49" fontId="34" fillId="2" borderId="2" xfId="3" applyNumberFormat="1" applyFont="1" applyFill="1" applyBorder="1" applyAlignment="1">
      <alignment horizontal="left"/>
    </xf>
    <xf numFmtId="0" fontId="19" fillId="3" borderId="9" xfId="3" applyFont="1" applyFill="1" applyBorder="1" applyAlignment="1">
      <alignment horizontal="left" wrapText="1"/>
    </xf>
    <xf numFmtId="0" fontId="19" fillId="3" borderId="10" xfId="3" applyFont="1" applyFill="1" applyBorder="1" applyAlignment="1">
      <alignment horizontal="left" wrapText="1"/>
    </xf>
    <xf numFmtId="0" fontId="19" fillId="3" borderId="11" xfId="3" applyFont="1" applyFill="1" applyBorder="1" applyAlignment="1">
      <alignment horizontal="left" wrapText="1"/>
    </xf>
  </cellXfs>
  <cellStyles count="6">
    <cellStyle name="Comma" xfId="1" builtinId="3"/>
    <cellStyle name="Comma 2" xfId="5" xr:uid="{65B5C0C9-67B8-485E-B241-3930040EEA41}"/>
    <cellStyle name="Hyperlink 2" xfId="4" xr:uid="{FEB3C8C1-6AFF-4CC3-8E0E-CEEE6C1E5ED7}"/>
    <cellStyle name="Normal" xfId="0" builtinId="0"/>
    <cellStyle name="Normal 2" xfId="3" xr:uid="{4493D340-83B7-4835-B11E-DAA0CA14F189}"/>
    <cellStyle name="Percent" xfId="2" builtinId="5"/>
  </cellStyles>
  <dxfs count="3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4"/>
        <color theme="1"/>
        <name val="Calibri"/>
        <family val="2"/>
        <scheme val="minor"/>
      </font>
      <alignment horizontal="left" vertical="center" textRotation="0" wrapText="0" indent="1" justifyLastLine="0" shrinkToFit="0" readingOrder="0"/>
    </dxf>
    <dxf>
      <font>
        <strike val="0"/>
        <outline val="0"/>
        <shadow val="0"/>
        <u val="none"/>
        <vertAlign val="baseline"/>
        <sz val="14"/>
        <color theme="1"/>
        <name val="Calibri"/>
        <family val="2"/>
        <scheme val="minor"/>
      </font>
      <alignment horizontal="left" vertical="center" textRotation="0" wrapText="0" relativeIndent="1"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right" vertical="center" textRotation="0" wrapText="0" indent="1"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right" vertical="center" textRotation="0" wrapText="0" indent="1"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1" justifyLastLine="0" shrinkToFit="0" readingOrder="0"/>
    </dxf>
    <dxf>
      <font>
        <strike val="0"/>
        <outline val="0"/>
        <shadow val="0"/>
        <u val="none"/>
        <vertAlign val="baseline"/>
        <sz val="14"/>
        <color theme="1"/>
        <name val="Calibri"/>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1"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1"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right" vertical="center" textRotation="0" wrapText="0" indent="1"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1" justifyLastLine="0" shrinkToFit="0" readingOrder="0"/>
    </dxf>
    <dxf>
      <font>
        <strike val="0"/>
        <outline val="0"/>
        <shadow val="0"/>
        <u val="none"/>
        <vertAlign val="baseline"/>
        <sz val="14"/>
        <color theme="1"/>
        <name val="Calibri"/>
        <family val="2"/>
        <scheme val="minor"/>
      </font>
      <alignment horizontal="left" vertical="center" textRotation="0" wrapText="0" relativeIndent="1"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right" vertical="center" textRotation="0" wrapText="0" indent="1" justifyLastLine="0" shrinkToFit="0" readingOrder="0"/>
    </dxf>
    <dxf>
      <font>
        <strike val="0"/>
        <outline val="0"/>
        <shadow val="0"/>
        <u val="none"/>
        <vertAlign val="baseline"/>
        <sz val="14"/>
        <color theme="1"/>
        <name val="Calibri"/>
        <family val="2"/>
        <scheme val="minor"/>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right" vertical="center" textRotation="0" wrapText="0" indent="1" justifyLastLine="0" shrinkToFit="0" readingOrder="0"/>
    </dxf>
    <dxf>
      <font>
        <strike val="0"/>
        <outline val="0"/>
        <shadow val="0"/>
        <u val="none"/>
        <vertAlign val="baseline"/>
        <sz val="14"/>
        <color theme="1"/>
        <name val="Calibri"/>
        <family val="2"/>
        <scheme val="minor"/>
      </font>
      <numFmt numFmtId="3" formatCode="#,##0"/>
      <alignment horizontal="right" vertical="center" textRotation="0" wrapText="0" indent="1"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1" justifyLastLine="0" shrinkToFit="0" readingOrder="0"/>
    </dxf>
    <dxf>
      <font>
        <strike val="0"/>
        <outline val="0"/>
        <shadow val="0"/>
        <u val="none"/>
        <vertAlign val="baseline"/>
        <sz val="14"/>
        <color theme="1"/>
        <name val="Calibri"/>
        <family val="2"/>
        <scheme val="minor"/>
      </font>
      <alignment horizontal="left" vertical="center" textRotation="0" wrapText="0" relativeIndent="1"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1" justifyLastLine="0" shrinkToFit="0" readingOrder="0"/>
    </dxf>
    <dxf>
      <font>
        <strike val="0"/>
        <outline val="0"/>
        <shadow val="0"/>
        <u val="none"/>
        <vertAlign val="baseline"/>
        <sz val="14"/>
        <color theme="1"/>
        <name val="Calibri"/>
        <family val="2"/>
        <scheme val="minor"/>
      </font>
      <alignment horizontal="left" vertical="center" textRotation="0" wrapText="0" relativeIndent="1"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1" justifyLastLine="0" shrinkToFit="0" readingOrder="0"/>
    </dxf>
    <dxf>
      <font>
        <strike val="0"/>
        <outline val="0"/>
        <shadow val="0"/>
        <u val="none"/>
        <vertAlign val="baseline"/>
        <sz val="14"/>
        <color theme="1"/>
        <name val="Calibri"/>
        <family val="2"/>
        <scheme val="minor"/>
      </font>
      <alignment horizontal="left" vertical="center" textRotation="0" wrapText="0" relativeIndent="1" justifyLastLine="0" shrinkToFit="0" readingOrder="0"/>
    </dxf>
    <dxf>
      <font>
        <strike val="0"/>
        <outline val="0"/>
        <shadow val="0"/>
        <u val="none"/>
        <vertAlign val="baseline"/>
        <sz val="14"/>
        <color theme="1"/>
        <name val="Calibri"/>
        <family val="2"/>
        <scheme val="minor"/>
      </font>
      <alignment horizontal="left" vertical="center" textRotation="0" wrapText="0" relativeIndent="1" justifyLastLine="0" shrinkToFit="0" readingOrder="0"/>
    </dxf>
    <dxf>
      <font>
        <strike val="0"/>
        <outline val="0"/>
        <shadow val="0"/>
        <u val="none"/>
        <vertAlign val="baseline"/>
        <sz val="14"/>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txData>
          <cx:v>ABC Construction Energy Use</cx:v>
        </cx:txData>
      </cx:tx>
      <cx:txPr>
        <a:bodyPr spcFirstLastPara="1" vertOverflow="ellipsis" horzOverflow="overflow" wrap="square" lIns="0" tIns="0" rIns="0" bIns="0" anchor="ctr" anchorCtr="1"/>
        <a:lstStyle/>
        <a:p>
          <a:pPr algn="ctr" rtl="0">
            <a:defRPr sz="1800"/>
          </a:pPr>
          <a:r>
            <a:rPr lang="en-US" sz="1800" b="0" i="0" u="none" strike="noStrike" baseline="0">
              <a:solidFill>
                <a:sysClr val="windowText" lastClr="000000">
                  <a:lumMod val="65000"/>
                  <a:lumOff val="35000"/>
                </a:sysClr>
              </a:solidFill>
              <a:latin typeface="Calibri" panose="020F0502020204030204"/>
            </a:rPr>
            <a:t>ABC Construction Energy Use</a:t>
          </a:r>
        </a:p>
      </cx:txPr>
    </cx:title>
    <cx:plotArea>
      <cx:plotAreaRegion>
        <cx:series layoutId="treemap" uniqueId="{40C0AAA1-8F45-45AD-AB89-21C7789D4C01}">
          <cx:tx>
            <cx:txData>
              <cx:f>_xlchart.v1.1</cx:f>
              <cx:v>%</cx:v>
            </cx:txData>
          </cx:tx>
          <cx:dataLabels>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1"/>
            <cx:separator>, </cx:separator>
          </cx:dataLabels>
          <cx:dataId val="0"/>
          <cx:layoutPr>
            <cx:parentLabelLayout val="banner"/>
          </cx:layoutPr>
        </cx:series>
      </cx:plotAreaRegion>
    </cx:plotArea>
    <cx:legend pos="t" align="ctr" overlay="0">
      <cx:txPr>
        <a:bodyPr spcFirstLastPara="1" vertOverflow="ellipsis" horzOverflow="overflow" wrap="square" lIns="0" tIns="0" rIns="0" bIns="0" anchor="ctr" anchorCtr="1"/>
        <a:lstStyle/>
        <a:p>
          <a:pPr algn="ctr" rtl="0">
            <a:defRPr sz="1400"/>
          </a:pPr>
          <a:endParaRPr lang="en-US" sz="1400" b="0" i="0" u="none" strike="noStrike" baseline="0">
            <a:solidFill>
              <a:sysClr val="windowText" lastClr="000000">
                <a:lumMod val="65000"/>
                <a:lumOff val="35000"/>
              </a:sysClr>
            </a:solidFill>
            <a:latin typeface="Calibri" panose="020F0502020204030204"/>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10</xdr:col>
      <xdr:colOff>470039</xdr:colOff>
      <xdr:row>2</xdr:row>
      <xdr:rowOff>241644</xdr:rowOff>
    </xdr:from>
    <xdr:to>
      <xdr:col>23</xdr:col>
      <xdr:colOff>414545</xdr:colOff>
      <xdr:row>24</xdr:row>
      <xdr:rowOff>38100</xdr:rowOff>
    </xdr:to>
    <mc:AlternateContent xmlns:mc="http://schemas.openxmlformats.org/markup-compatibility/2006">
      <mc:Choice xmlns:cx1="http://schemas.microsoft.com/office/drawing/2015/9/8/chartex" Requires="cx1">
        <xdr:graphicFrame macro="">
          <xdr:nvGraphicFramePr>
            <xdr:cNvPr id="15" name="Chart 1">
              <a:extLst>
                <a:ext uri="{FF2B5EF4-FFF2-40B4-BE49-F238E27FC236}">
                  <a16:creationId xmlns:a16="http://schemas.microsoft.com/office/drawing/2014/main" id="{7DC2F425-E5F4-E2E9-4C73-DAF27F63273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404614" y="717894"/>
              <a:ext cx="7869306" cy="5473356"/>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71A175-0244-4072-A093-F1C3FEC3C60B}" name="Table1" displayName="Table1" ref="B14:L23" totalsRowCount="1" headerRowDxfId="31" dataDxfId="30">
  <autoFilter ref="B14:L22" xr:uid="{D671A175-0244-4072-A093-F1C3FEC3C60B}"/>
  <tableColumns count="11">
    <tableColumn id="2" xr3:uid="{F1BBAA91-EB87-46A2-AD21-86D1A75343F9}" name="Category" dataDxfId="29" totalsRowDxfId="28"/>
    <tableColumn id="3" xr3:uid="{DDC19A67-903C-4D5F-9057-DEFC2D7A1ACB}" name="Body Type" dataDxfId="27" totalsRowDxfId="26"/>
    <tableColumn id="5" xr3:uid="{FB98AE9C-EB8F-4C72-AEB4-8DE8B86ED201}" name="Fuel" dataDxfId="25" totalsRowDxfId="24"/>
    <tableColumn id="4" xr3:uid="{68EEF0C3-2811-4964-8036-2FD23B8402FA}" name="GVW (kg)" dataDxfId="23" totalsRowDxfId="22" dataCellStyle="Comma"/>
    <tableColumn id="6" xr3:uid="{F0FC8533-CAD0-4C5A-B472-27A912109428}" name="Engine Size (l)" dataDxfId="21" totalsRowDxfId="20"/>
    <tableColumn id="7" xr3:uid="{6B9B0EF5-8502-4CCD-91FD-41CA7D8971CD}" name="Fleet Manager Notes" dataDxfId="19" totalsRowDxfId="18"/>
    <tableColumn id="10" xr3:uid="{F0AA5F37-CD5D-4188-A413-87FAE5E17CCA}" name="Distance" dataDxfId="17" totalsRowDxfId="16"/>
    <tableColumn id="1" xr3:uid="{2D04BC5B-4DCD-40D9-8101-7CDF2F4206E4}" name="Units" dataDxfId="15" totalsRowDxfId="14"/>
    <tableColumn id="8" xr3:uid="{091C0A52-F48A-457B-9212-3F6AE90E3E26}" name="Factor" dataDxfId="13" totalsRowDxfId="12"/>
    <tableColumn id="11" xr3:uid="{ADBA2354-BBAA-4332-84C0-631A9D8C702B}" name="kWh" totalsRowFunction="sum" dataDxfId="11" totalsRowDxfId="10">
      <calculatedColumnFormula>Table1[[#This Row],[Factor]]*Table1[[#This Row],[Distance]]</calculatedColumnFormula>
    </tableColumn>
    <tableColumn id="9" xr3:uid="{A67991DC-B0EB-4FCD-B6E2-452945DF1FFF}" name="Factor Description" dataDxfId="9" totalsRowDxfId="8"/>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CE40-546B-448D-9F95-F92111094EAA}">
  <sheetPr codeName="Sheet2"/>
  <dimension ref="B3:B23"/>
  <sheetViews>
    <sheetView showGridLines="0" workbookViewId="0">
      <selection activeCell="J19" sqref="J19"/>
    </sheetView>
  </sheetViews>
  <sheetFormatPr defaultRowHeight="18.75" customHeight="1" x14ac:dyDescent="0.25"/>
  <sheetData>
    <row r="3" spans="2:2" ht="44.25" x14ac:dyDescent="0.55000000000000004">
      <c r="B3" s="2" t="s">
        <v>34</v>
      </c>
    </row>
    <row r="5" spans="2:2" ht="23.25" x14ac:dyDescent="0.35">
      <c r="B5" s="4" t="s">
        <v>37</v>
      </c>
    </row>
    <row r="6" spans="2:2" ht="18.75" customHeight="1" x14ac:dyDescent="0.3">
      <c r="B6" s="5" t="s">
        <v>38</v>
      </c>
    </row>
    <row r="7" spans="2:2" ht="18.75" customHeight="1" x14ac:dyDescent="0.3">
      <c r="B7" s="3"/>
    </row>
    <row r="8" spans="2:2" ht="23.25" x14ac:dyDescent="0.35">
      <c r="B8" s="4" t="s">
        <v>39</v>
      </c>
    </row>
    <row r="9" spans="2:2" ht="18.75" customHeight="1" x14ac:dyDescent="0.3">
      <c r="B9" s="5" t="s">
        <v>35</v>
      </c>
    </row>
    <row r="10" spans="2:2" ht="18.75" customHeight="1" x14ac:dyDescent="0.3">
      <c r="B10" s="5" t="s">
        <v>36</v>
      </c>
    </row>
    <row r="11" spans="2:2" ht="18.75" customHeight="1" x14ac:dyDescent="0.3">
      <c r="B11" s="5" t="s">
        <v>40</v>
      </c>
    </row>
    <row r="13" spans="2:2" ht="23.25" x14ac:dyDescent="0.35">
      <c r="B13" s="4" t="s">
        <v>24</v>
      </c>
    </row>
    <row r="14" spans="2:2" ht="18.75" customHeight="1" x14ac:dyDescent="0.3">
      <c r="B14" s="5" t="s">
        <v>25</v>
      </c>
    </row>
    <row r="15" spans="2:2" ht="18.75" customHeight="1" x14ac:dyDescent="0.25">
      <c r="B15" s="1"/>
    </row>
    <row r="16" spans="2:2" ht="23.25" x14ac:dyDescent="0.35">
      <c r="B16" s="4" t="s">
        <v>26</v>
      </c>
    </row>
    <row r="17" spans="2:2" ht="18.75" customHeight="1" x14ac:dyDescent="0.3">
      <c r="B17" s="5" t="s">
        <v>27</v>
      </c>
    </row>
    <row r="18" spans="2:2" ht="18.75" customHeight="1" x14ac:dyDescent="0.3">
      <c r="B18" s="5" t="s">
        <v>28</v>
      </c>
    </row>
    <row r="19" spans="2:2" ht="18.75" customHeight="1" x14ac:dyDescent="0.3">
      <c r="B19" s="5" t="s">
        <v>29</v>
      </c>
    </row>
    <row r="20" spans="2:2" ht="18.75" customHeight="1" x14ac:dyDescent="0.3">
      <c r="B20" s="5" t="s">
        <v>30</v>
      </c>
    </row>
    <row r="21" spans="2:2" ht="18.75" customHeight="1" x14ac:dyDescent="0.3">
      <c r="B21" s="5" t="s">
        <v>31</v>
      </c>
    </row>
    <row r="22" spans="2:2" ht="18.75" customHeight="1" x14ac:dyDescent="0.3">
      <c r="B22" s="5" t="s">
        <v>32</v>
      </c>
    </row>
    <row r="23" spans="2:2" ht="18.75" customHeight="1" x14ac:dyDescent="0.3">
      <c r="B23"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D3A2-E49C-4267-AE71-811F85530F80}">
  <sheetPr codeName="Sheet3"/>
  <dimension ref="B3:J21"/>
  <sheetViews>
    <sheetView zoomScale="115" zoomScaleNormal="115" workbookViewId="0">
      <selection activeCell="G13" sqref="G13:G18"/>
    </sheetView>
  </sheetViews>
  <sheetFormatPr defaultRowHeight="18.75" customHeight="1" x14ac:dyDescent="0.25"/>
  <cols>
    <col min="2" max="2" width="15" customWidth="1"/>
    <col min="3" max="3" width="38.5703125" customWidth="1"/>
    <col min="4" max="5" width="14.85546875" customWidth="1"/>
    <col min="6" max="6" width="10.5703125" hidden="1" customWidth="1"/>
    <col min="7" max="7" width="9.42578125" bestFit="1" customWidth="1"/>
    <col min="8" max="8" width="25" customWidth="1"/>
    <col min="9" max="9" width="12.7109375" bestFit="1" customWidth="1"/>
    <col min="10" max="10" width="9.42578125" bestFit="1" customWidth="1"/>
  </cols>
  <sheetData>
    <row r="3" spans="2:10" ht="44.25" x14ac:dyDescent="0.55000000000000004">
      <c r="B3" s="2" t="s">
        <v>41</v>
      </c>
    </row>
    <row r="5" spans="2:10" ht="23.25" x14ac:dyDescent="0.35">
      <c r="B5" s="4" t="s">
        <v>37</v>
      </c>
    </row>
    <row r="6" spans="2:10" ht="18.75" customHeight="1" x14ac:dyDescent="0.3">
      <c r="B6" s="5" t="s">
        <v>38</v>
      </c>
    </row>
    <row r="7" spans="2:10" ht="18.75" customHeight="1" x14ac:dyDescent="0.3">
      <c r="B7" s="3"/>
    </row>
    <row r="8" spans="2:10" ht="23.25" x14ac:dyDescent="0.35">
      <c r="B8" s="4" t="s">
        <v>39</v>
      </c>
    </row>
    <row r="9" spans="2:10" ht="18.75" customHeight="1" x14ac:dyDescent="0.3">
      <c r="B9" s="5" t="s">
        <v>42</v>
      </c>
      <c r="C9" s="3"/>
      <c r="D9" s="3"/>
      <c r="E9" s="3"/>
      <c r="F9" s="3"/>
      <c r="G9" s="3"/>
      <c r="H9" s="3"/>
      <c r="I9" s="3"/>
      <c r="J9" s="3"/>
    </row>
    <row r="10" spans="2:10" ht="18.75" customHeight="1" x14ac:dyDescent="0.3">
      <c r="B10" s="5" t="s">
        <v>304</v>
      </c>
      <c r="C10" s="3"/>
      <c r="D10" s="3"/>
      <c r="E10" s="3"/>
      <c r="F10" s="3"/>
      <c r="G10" s="3"/>
      <c r="H10" s="3"/>
      <c r="I10" s="3"/>
      <c r="J10" s="3"/>
    </row>
    <row r="11" spans="2:10" ht="18.75" customHeight="1" x14ac:dyDescent="0.3">
      <c r="B11" s="3"/>
      <c r="C11" s="3"/>
      <c r="D11" s="3"/>
      <c r="E11" s="3"/>
      <c r="F11" s="3"/>
      <c r="G11" s="3"/>
      <c r="H11" s="3"/>
      <c r="I11" s="3"/>
      <c r="J11" s="3"/>
    </row>
    <row r="12" spans="2:10" ht="18.75" customHeight="1" thickBot="1" x14ac:dyDescent="0.35">
      <c r="B12" s="6" t="s">
        <v>17</v>
      </c>
      <c r="C12" s="6" t="s">
        <v>10</v>
      </c>
      <c r="D12" s="6" t="s">
        <v>2</v>
      </c>
      <c r="E12" s="6" t="s">
        <v>3</v>
      </c>
      <c r="F12" s="6" t="s">
        <v>15</v>
      </c>
      <c r="G12" s="6" t="s">
        <v>9</v>
      </c>
      <c r="H12" s="6" t="s">
        <v>23</v>
      </c>
      <c r="I12" s="6" t="s">
        <v>6</v>
      </c>
      <c r="J12" s="6" t="s">
        <v>20</v>
      </c>
    </row>
    <row r="13" spans="2:10" ht="18.75" customHeight="1" thickTop="1" x14ac:dyDescent="0.3">
      <c r="B13" s="5" t="s">
        <v>18</v>
      </c>
      <c r="C13" s="5" t="s">
        <v>293</v>
      </c>
      <c r="D13" s="7">
        <v>56245</v>
      </c>
      <c r="E13" s="7" t="s">
        <v>8</v>
      </c>
      <c r="F13" s="7"/>
      <c r="G13" s="201"/>
      <c r="H13" s="5" t="s">
        <v>169</v>
      </c>
      <c r="I13" s="7">
        <f>D13*G13</f>
        <v>0</v>
      </c>
      <c r="J13" s="8">
        <f>I13/$I$21</f>
        <v>0</v>
      </c>
    </row>
    <row r="14" spans="2:10" ht="18.75" customHeight="1" x14ac:dyDescent="0.3">
      <c r="B14" s="5" t="s">
        <v>18</v>
      </c>
      <c r="C14" s="5" t="s">
        <v>21</v>
      </c>
      <c r="D14" s="7">
        <v>20000</v>
      </c>
      <c r="E14" s="7" t="s">
        <v>8</v>
      </c>
      <c r="F14" s="7"/>
      <c r="G14" s="201"/>
      <c r="H14" s="5" t="s">
        <v>169</v>
      </c>
      <c r="I14" s="7">
        <f t="shared" ref="I14:I18" si="0">D14*G14</f>
        <v>0</v>
      </c>
      <c r="J14" s="8">
        <f>I14/$I$21</f>
        <v>0</v>
      </c>
    </row>
    <row r="15" spans="2:10" ht="18.75" customHeight="1" x14ac:dyDescent="0.3">
      <c r="B15" s="5" t="s">
        <v>18</v>
      </c>
      <c r="C15" s="5" t="s">
        <v>0</v>
      </c>
      <c r="D15" s="7">
        <v>34589</v>
      </c>
      <c r="E15" s="7" t="s">
        <v>8</v>
      </c>
      <c r="F15" s="7"/>
      <c r="G15" s="201"/>
      <c r="H15" s="5" t="s">
        <v>169</v>
      </c>
      <c r="I15" s="7">
        <f t="shared" si="0"/>
        <v>0</v>
      </c>
      <c r="J15" s="8">
        <f t="shared" ref="J15:J20" si="1">I15/$I$21</f>
        <v>0</v>
      </c>
    </row>
    <row r="16" spans="2:10" ht="18.75" customHeight="1" x14ac:dyDescent="0.3">
      <c r="B16" s="5" t="s">
        <v>18</v>
      </c>
      <c r="C16" s="5" t="s">
        <v>1</v>
      </c>
      <c r="D16" s="7">
        <v>22351</v>
      </c>
      <c r="E16" s="7" t="s">
        <v>8</v>
      </c>
      <c r="F16" s="7"/>
      <c r="G16" s="201"/>
      <c r="H16" s="5" t="s">
        <v>169</v>
      </c>
      <c r="I16" s="7">
        <f t="shared" si="0"/>
        <v>0</v>
      </c>
      <c r="J16" s="8">
        <f t="shared" si="1"/>
        <v>0</v>
      </c>
    </row>
    <row r="17" spans="2:10" ht="18.75" customHeight="1" x14ac:dyDescent="0.3">
      <c r="B17" s="5" t="s">
        <v>18</v>
      </c>
      <c r="C17" s="5" t="s">
        <v>22</v>
      </c>
      <c r="D17" s="7">
        <v>150624</v>
      </c>
      <c r="E17" s="7" t="s">
        <v>7</v>
      </c>
      <c r="F17" s="7">
        <v>150624</v>
      </c>
      <c r="G17" s="3"/>
      <c r="H17" s="5" t="s">
        <v>170</v>
      </c>
      <c r="I17" s="7">
        <f t="shared" si="0"/>
        <v>0</v>
      </c>
      <c r="J17" s="8">
        <f t="shared" si="1"/>
        <v>0</v>
      </c>
    </row>
    <row r="18" spans="2:10" ht="18.75" customHeight="1" x14ac:dyDescent="0.3">
      <c r="B18" s="16" t="s">
        <v>18</v>
      </c>
      <c r="C18" s="16" t="s">
        <v>12</v>
      </c>
      <c r="D18" s="9">
        <v>2567</v>
      </c>
      <c r="E18" s="9" t="s">
        <v>13</v>
      </c>
      <c r="F18" s="9"/>
      <c r="G18" s="125"/>
      <c r="H18" s="16" t="s">
        <v>171</v>
      </c>
      <c r="I18" s="9">
        <f t="shared" si="0"/>
        <v>0</v>
      </c>
      <c r="J18" s="10">
        <f t="shared" si="1"/>
        <v>0</v>
      </c>
    </row>
    <row r="19" spans="2:10" ht="18.75" customHeight="1" x14ac:dyDescent="0.3">
      <c r="B19" s="5" t="s">
        <v>19</v>
      </c>
      <c r="C19" s="5" t="s">
        <v>4</v>
      </c>
      <c r="D19" s="7">
        <v>351202</v>
      </c>
      <c r="E19" s="7" t="s">
        <v>168</v>
      </c>
      <c r="F19" s="7"/>
      <c r="G19" s="11" t="s">
        <v>11</v>
      </c>
      <c r="H19" s="11" t="s">
        <v>11</v>
      </c>
      <c r="I19" s="7">
        <f>D19</f>
        <v>351202</v>
      </c>
      <c r="J19" s="8">
        <f t="shared" si="1"/>
        <v>0.57179093931431069</v>
      </c>
    </row>
    <row r="20" spans="2:10" ht="18.75" customHeight="1" x14ac:dyDescent="0.3">
      <c r="B20" s="5" t="s">
        <v>19</v>
      </c>
      <c r="C20" s="5" t="s">
        <v>5</v>
      </c>
      <c r="D20" s="7">
        <v>263012</v>
      </c>
      <c r="E20" s="7" t="s">
        <v>168</v>
      </c>
      <c r="F20" s="7"/>
      <c r="G20" s="11" t="s">
        <v>11</v>
      </c>
      <c r="H20" s="11" t="s">
        <v>11</v>
      </c>
      <c r="I20" s="7">
        <f>D20</f>
        <v>263012</v>
      </c>
      <c r="J20" s="8">
        <f t="shared" si="1"/>
        <v>0.42820906068568937</v>
      </c>
    </row>
    <row r="21" spans="2:10" ht="18.75" customHeight="1" x14ac:dyDescent="0.3">
      <c r="B21" s="12" t="s">
        <v>16</v>
      </c>
      <c r="C21" s="12"/>
      <c r="D21" s="12"/>
      <c r="E21" s="12"/>
      <c r="F21" s="13"/>
      <c r="G21" s="13"/>
      <c r="H21" s="14"/>
      <c r="I21" s="15">
        <f>SUM(I13:I20)</f>
        <v>614214</v>
      </c>
      <c r="J21"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40D7-715C-45FD-BEBB-78563C6174BD}">
  <sheetPr codeName="Sheet4"/>
  <dimension ref="B3:M23"/>
  <sheetViews>
    <sheetView workbookViewId="0">
      <selection activeCell="D23" sqref="D23"/>
    </sheetView>
  </sheetViews>
  <sheetFormatPr defaultRowHeight="18.75" customHeight="1" x14ac:dyDescent="0.25"/>
  <cols>
    <col min="2" max="2" width="13.85546875" customWidth="1"/>
    <col min="3" max="3" width="21.140625" customWidth="1"/>
    <col min="4" max="4" width="27.28515625" customWidth="1"/>
    <col min="5" max="5" width="20.140625" customWidth="1"/>
    <col min="6" max="6" width="19.42578125" bestFit="1" customWidth="1"/>
    <col min="7" max="7" width="30.42578125" bestFit="1" customWidth="1"/>
    <col min="8" max="8" width="13.5703125" bestFit="1" customWidth="1"/>
    <col min="9" max="9" width="9.5703125" bestFit="1" customWidth="1"/>
    <col min="10" max="10" width="13" bestFit="1" customWidth="1"/>
    <col min="11" max="11" width="11.85546875" bestFit="1" customWidth="1"/>
    <col min="12" max="12" width="62.140625" bestFit="1" customWidth="1"/>
  </cols>
  <sheetData>
    <row r="3" spans="2:13" ht="44.25" x14ac:dyDescent="0.55000000000000004">
      <c r="B3" s="2" t="s">
        <v>172</v>
      </c>
    </row>
    <row r="5" spans="2:13" ht="23.25" x14ac:dyDescent="0.35">
      <c r="B5" s="4" t="s">
        <v>37</v>
      </c>
    </row>
    <row r="6" spans="2:13" ht="18.75" customHeight="1" x14ac:dyDescent="0.3">
      <c r="B6" s="5" t="s">
        <v>38</v>
      </c>
    </row>
    <row r="7" spans="2:13" ht="18.75" customHeight="1" x14ac:dyDescent="0.3">
      <c r="B7" s="3"/>
    </row>
    <row r="8" spans="2:13" ht="23.25" x14ac:dyDescent="0.35">
      <c r="B8" s="4" t="s">
        <v>39</v>
      </c>
    </row>
    <row r="9" spans="2:13" x14ac:dyDescent="0.3">
      <c r="B9" s="5" t="s">
        <v>207</v>
      </c>
    </row>
    <row r="10" spans="2:13" x14ac:dyDescent="0.3">
      <c r="B10" s="5" t="s">
        <v>305</v>
      </c>
    </row>
    <row r="11" spans="2:13" ht="18.75" customHeight="1" x14ac:dyDescent="0.3">
      <c r="B11" s="5" t="s">
        <v>208</v>
      </c>
      <c r="C11" s="3"/>
      <c r="D11" s="3"/>
      <c r="E11" s="3"/>
      <c r="F11" s="3"/>
      <c r="G11" s="3"/>
      <c r="H11" s="3"/>
      <c r="I11" s="3"/>
      <c r="J11" s="3"/>
      <c r="K11" s="3"/>
      <c r="L11" s="3"/>
      <c r="M11" s="3"/>
    </row>
    <row r="12" spans="2:13" ht="18.75" customHeight="1" x14ac:dyDescent="0.3">
      <c r="B12" s="5" t="s">
        <v>174</v>
      </c>
      <c r="C12" s="3"/>
      <c r="D12" s="3"/>
      <c r="E12" s="3"/>
      <c r="F12" s="3"/>
      <c r="G12" s="3"/>
      <c r="H12" s="3"/>
      <c r="I12" s="3"/>
      <c r="J12" s="3"/>
      <c r="K12" s="3"/>
      <c r="L12" s="3"/>
      <c r="M12" s="3"/>
    </row>
    <row r="13" spans="2:13" ht="18.75" customHeight="1" x14ac:dyDescent="0.3">
      <c r="B13" s="3"/>
      <c r="C13" s="3"/>
      <c r="D13" s="3"/>
      <c r="E13" s="3"/>
      <c r="F13" s="3"/>
      <c r="G13" s="3"/>
      <c r="H13" s="3"/>
      <c r="I13" s="3"/>
      <c r="J13" s="3"/>
      <c r="K13" s="3"/>
      <c r="L13" s="3"/>
      <c r="M13" s="3"/>
    </row>
    <row r="14" spans="2:13" ht="18.75" customHeight="1" x14ac:dyDescent="0.3">
      <c r="B14" s="3" t="s">
        <v>175</v>
      </c>
      <c r="C14" s="3" t="s">
        <v>176</v>
      </c>
      <c r="D14" s="3" t="s">
        <v>177</v>
      </c>
      <c r="E14" s="7" t="s">
        <v>183</v>
      </c>
      <c r="F14" s="3" t="s">
        <v>184</v>
      </c>
      <c r="G14" s="3" t="s">
        <v>204</v>
      </c>
      <c r="H14" s="3" t="s">
        <v>294</v>
      </c>
      <c r="I14" s="3" t="s">
        <v>295</v>
      </c>
      <c r="J14" s="11" t="s">
        <v>9</v>
      </c>
      <c r="K14" s="11" t="s">
        <v>6</v>
      </c>
      <c r="L14" s="3" t="s">
        <v>206</v>
      </c>
    </row>
    <row r="15" spans="2:13" ht="18.75" customHeight="1" x14ac:dyDescent="0.25">
      <c r="B15" s="128" t="s">
        <v>178</v>
      </c>
      <c r="C15" s="128" t="s">
        <v>180</v>
      </c>
      <c r="D15" s="128" t="s">
        <v>59</v>
      </c>
      <c r="E15" s="129">
        <v>2000</v>
      </c>
      <c r="F15" s="203">
        <v>1.6</v>
      </c>
      <c r="G15" s="128"/>
      <c r="H15" s="199">
        <v>10000</v>
      </c>
      <c r="I15" s="128" t="s">
        <v>7</v>
      </c>
      <c r="J15" s="198"/>
      <c r="K15" s="199">
        <f>Table1[[#This Row],[Factor]]*Table1[[#This Row],[Distance]]</f>
        <v>0</v>
      </c>
      <c r="L15" s="128" t="s">
        <v>229</v>
      </c>
    </row>
    <row r="16" spans="2:13" ht="18.75" customHeight="1" x14ac:dyDescent="0.25">
      <c r="B16" s="128" t="s">
        <v>178</v>
      </c>
      <c r="C16" s="128" t="s">
        <v>181</v>
      </c>
      <c r="D16" s="128" t="s">
        <v>211</v>
      </c>
      <c r="E16" s="129">
        <v>1500</v>
      </c>
      <c r="F16" s="203">
        <v>1</v>
      </c>
      <c r="G16" s="128"/>
      <c r="H16" s="199">
        <v>5000</v>
      </c>
      <c r="I16" s="128" t="s">
        <v>7</v>
      </c>
      <c r="J16" s="198"/>
      <c r="K16" s="199">
        <f>Table1[[#This Row],[Factor]]*Table1[[#This Row],[Distance]]</f>
        <v>0</v>
      </c>
      <c r="L16" s="128" t="s">
        <v>230</v>
      </c>
    </row>
    <row r="17" spans="2:12" ht="18.75" customHeight="1" x14ac:dyDescent="0.25">
      <c r="B17" s="128" t="s">
        <v>179</v>
      </c>
      <c r="C17" s="128" t="s">
        <v>290</v>
      </c>
      <c r="D17" s="128" t="s">
        <v>209</v>
      </c>
      <c r="E17" s="129" t="s">
        <v>11</v>
      </c>
      <c r="F17" s="203" t="s">
        <v>11</v>
      </c>
      <c r="G17" s="128"/>
      <c r="H17" s="199">
        <v>12000</v>
      </c>
      <c r="I17" s="128" t="s">
        <v>7</v>
      </c>
      <c r="J17" s="198"/>
      <c r="K17" s="199">
        <f>Table1[[#This Row],[Factor]]*Table1[[#This Row],[Distance]]</f>
        <v>0</v>
      </c>
      <c r="L17" s="128" t="s">
        <v>231</v>
      </c>
    </row>
    <row r="18" spans="2:12" ht="18.75" customHeight="1" x14ac:dyDescent="0.25">
      <c r="B18" s="128" t="s">
        <v>179</v>
      </c>
      <c r="C18" s="128" t="s">
        <v>182</v>
      </c>
      <c r="D18" s="128" t="s">
        <v>59</v>
      </c>
      <c r="E18" s="129">
        <v>3500</v>
      </c>
      <c r="F18" s="203">
        <v>2.2999999999999998</v>
      </c>
      <c r="G18" s="128"/>
      <c r="H18" s="199">
        <v>8000</v>
      </c>
      <c r="I18" s="128" t="s">
        <v>7</v>
      </c>
      <c r="J18" s="200"/>
      <c r="K18" s="199">
        <f>Table1[[#This Row],[Factor]]*Table1[[#This Row],[Distance]]</f>
        <v>0</v>
      </c>
      <c r="L18" s="128" t="s">
        <v>232</v>
      </c>
    </row>
    <row r="19" spans="2:12" ht="18.75" customHeight="1" x14ac:dyDescent="0.25">
      <c r="B19" s="128" t="s">
        <v>203</v>
      </c>
      <c r="C19" s="128" t="s">
        <v>291</v>
      </c>
      <c r="D19" s="128" t="s">
        <v>59</v>
      </c>
      <c r="E19" s="129">
        <v>7500</v>
      </c>
      <c r="F19" s="203" t="s">
        <v>11</v>
      </c>
      <c r="G19" s="128"/>
      <c r="H19" s="199">
        <v>25000</v>
      </c>
      <c r="I19" s="128" t="s">
        <v>14</v>
      </c>
      <c r="J19" s="200"/>
      <c r="K19" s="199">
        <f>Table1[[#This Row],[Factor]]*Table1[[#This Row],[Distance]]</f>
        <v>0</v>
      </c>
      <c r="L19" s="128" t="s">
        <v>233</v>
      </c>
    </row>
    <row r="20" spans="2:12" ht="18.75" customHeight="1" x14ac:dyDescent="0.25">
      <c r="B20" s="128" t="s">
        <v>203</v>
      </c>
      <c r="C20" s="128" t="s">
        <v>296</v>
      </c>
      <c r="D20" s="128" t="s">
        <v>59</v>
      </c>
      <c r="E20" s="129">
        <v>26000</v>
      </c>
      <c r="F20" s="203" t="s">
        <v>11</v>
      </c>
      <c r="G20" s="128"/>
      <c r="H20" s="199">
        <v>12000</v>
      </c>
      <c r="I20" s="128" t="s">
        <v>14</v>
      </c>
      <c r="J20" s="200"/>
      <c r="K20" s="199">
        <f>Table1[[#This Row],[Factor]]*Table1[[#This Row],[Distance]]</f>
        <v>0</v>
      </c>
      <c r="L20" s="128" t="s">
        <v>234</v>
      </c>
    </row>
    <row r="21" spans="2:12" ht="18.75" customHeight="1" x14ac:dyDescent="0.25">
      <c r="B21" s="128" t="s">
        <v>203</v>
      </c>
      <c r="C21" s="128" t="s">
        <v>205</v>
      </c>
      <c r="D21" s="128" t="s">
        <v>59</v>
      </c>
      <c r="E21" s="129">
        <v>44000</v>
      </c>
      <c r="F21" s="203" t="s">
        <v>11</v>
      </c>
      <c r="G21" s="128" t="s">
        <v>292</v>
      </c>
      <c r="H21" s="199">
        <v>75000</v>
      </c>
      <c r="I21" s="128" t="s">
        <v>14</v>
      </c>
      <c r="J21" s="200"/>
      <c r="K21" s="199">
        <f>Table1[[#This Row],[Factor]]*Table1[[#This Row],[Distance]]</f>
        <v>0</v>
      </c>
      <c r="L21" s="128" t="s">
        <v>235</v>
      </c>
    </row>
    <row r="22" spans="2:12" ht="18.75" customHeight="1" x14ac:dyDescent="0.25">
      <c r="B22" s="128" t="s">
        <v>178</v>
      </c>
      <c r="C22" s="128" t="s">
        <v>61</v>
      </c>
      <c r="D22" s="128" t="s">
        <v>212</v>
      </c>
      <c r="E22" s="129">
        <v>2200</v>
      </c>
      <c r="F22" s="203" t="s">
        <v>11</v>
      </c>
      <c r="G22" s="128"/>
      <c r="H22" s="199">
        <v>8000</v>
      </c>
      <c r="I22" s="128" t="s">
        <v>7</v>
      </c>
      <c r="J22" s="198"/>
      <c r="K22" s="199">
        <f>Table1[[#This Row],[Factor]]*Table1[[#This Row],[Distance]]</f>
        <v>0</v>
      </c>
      <c r="L22" s="128" t="s">
        <v>303</v>
      </c>
    </row>
    <row r="23" spans="2:12" ht="18.75" customHeight="1" x14ac:dyDescent="0.25">
      <c r="B23" s="128"/>
      <c r="C23" s="128"/>
      <c r="D23" s="128"/>
      <c r="E23" s="199"/>
      <c r="F23" s="130"/>
      <c r="G23" s="128"/>
      <c r="H23" s="198"/>
      <c r="I23" s="128"/>
      <c r="J23" s="198"/>
      <c r="K23" s="199">
        <f>SUBTOTAL(109,Table1[kWh])</f>
        <v>0</v>
      </c>
      <c r="L23" s="128"/>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3FC-078A-4F48-8F93-E9F959A4331A}">
  <sheetPr codeName="Sheet5"/>
  <dimension ref="B2:E26"/>
  <sheetViews>
    <sheetView showGridLines="0" workbookViewId="0">
      <selection activeCell="C20" sqref="C20"/>
    </sheetView>
  </sheetViews>
  <sheetFormatPr defaultRowHeight="18.75" customHeight="1" x14ac:dyDescent="0.25"/>
  <cols>
    <col min="2" max="2" width="7.42578125" customWidth="1"/>
    <col min="3" max="3" width="132.7109375" bestFit="1" customWidth="1"/>
    <col min="4" max="4" width="3.85546875" customWidth="1"/>
    <col min="5" max="5" width="7.42578125" customWidth="1"/>
    <col min="6" max="6" width="62.85546875" bestFit="1" customWidth="1"/>
  </cols>
  <sheetData>
    <row r="2" spans="2:5" ht="44.25" x14ac:dyDescent="0.55000000000000004">
      <c r="B2" s="2" t="s">
        <v>285</v>
      </c>
    </row>
    <row r="4" spans="2:5" ht="23.25" x14ac:dyDescent="0.35">
      <c r="B4" s="4" t="s">
        <v>37</v>
      </c>
    </row>
    <row r="5" spans="2:5" ht="18.75" customHeight="1" x14ac:dyDescent="0.3">
      <c r="B5" s="5" t="s">
        <v>38</v>
      </c>
    </row>
    <row r="6" spans="2:5" ht="18.75" customHeight="1" x14ac:dyDescent="0.3">
      <c r="B6" s="3"/>
    </row>
    <row r="7" spans="2:5" ht="23.25" x14ac:dyDescent="0.35">
      <c r="B7" s="4" t="s">
        <v>39</v>
      </c>
      <c r="E7" s="4"/>
    </row>
    <row r="8" spans="2:5" ht="18.75" customHeight="1" x14ac:dyDescent="0.3">
      <c r="B8" s="5" t="s">
        <v>210</v>
      </c>
      <c r="C8" s="3"/>
    </row>
    <row r="9" spans="2:5" ht="18.75" customHeight="1" x14ac:dyDescent="0.3">
      <c r="B9" s="5" t="s">
        <v>236</v>
      </c>
      <c r="C9" s="3"/>
    </row>
    <row r="10" spans="2:5" ht="18.75" customHeight="1" x14ac:dyDescent="0.3">
      <c r="B10" s="5" t="s">
        <v>286</v>
      </c>
      <c r="C10" s="3"/>
    </row>
    <row r="12" spans="2:5" ht="18.75" customHeight="1" x14ac:dyDescent="0.3">
      <c r="B12" s="197" t="s">
        <v>277</v>
      </c>
      <c r="C12" s="3"/>
      <c r="E12" s="197"/>
    </row>
    <row r="13" spans="2:5" s="3" customFormat="1" ht="18.75" customHeight="1" x14ac:dyDescent="0.3">
      <c r="C13" s="3" t="s">
        <v>298</v>
      </c>
    </row>
    <row r="14" spans="2:5" s="3" customFormat="1" ht="18.75" customHeight="1" x14ac:dyDescent="0.3">
      <c r="C14" s="3" t="s">
        <v>287</v>
      </c>
    </row>
    <row r="15" spans="2:5" s="3" customFormat="1" ht="18.75" customHeight="1" x14ac:dyDescent="0.3">
      <c r="C15" s="3" t="s">
        <v>288</v>
      </c>
    </row>
    <row r="16" spans="2:5" s="3" customFormat="1" ht="18.75" customHeight="1" x14ac:dyDescent="0.3">
      <c r="C16" s="3" t="s">
        <v>278</v>
      </c>
    </row>
    <row r="17" spans="2:5" s="3" customFormat="1" ht="18.75" customHeight="1" x14ac:dyDescent="0.3">
      <c r="C17" s="3" t="s">
        <v>299</v>
      </c>
    </row>
    <row r="18" spans="2:5" s="3" customFormat="1" ht="18.75" customHeight="1" x14ac:dyDescent="0.3"/>
    <row r="19" spans="2:5" s="3" customFormat="1" ht="18.75" customHeight="1" x14ac:dyDescent="0.3"/>
    <row r="20" spans="2:5" s="3" customFormat="1" ht="18.75" customHeight="1" x14ac:dyDescent="0.3">
      <c r="B20" s="197" t="s">
        <v>279</v>
      </c>
      <c r="E20" s="197"/>
    </row>
    <row r="21" spans="2:5" s="3" customFormat="1" ht="18.75" customHeight="1" x14ac:dyDescent="0.3">
      <c r="C21" s="3" t="s">
        <v>289</v>
      </c>
    </row>
    <row r="22" spans="2:5" s="3" customFormat="1" ht="18.75" customHeight="1" x14ac:dyDescent="0.3">
      <c r="C22" s="3" t="s">
        <v>280</v>
      </c>
    </row>
    <row r="23" spans="2:5" s="3" customFormat="1" ht="18.75" customHeight="1" x14ac:dyDescent="0.3">
      <c r="C23" s="3" t="s">
        <v>283</v>
      </c>
    </row>
    <row r="24" spans="2:5" s="3" customFormat="1" ht="18.75" customHeight="1" x14ac:dyDescent="0.3">
      <c r="C24" s="3" t="s">
        <v>281</v>
      </c>
    </row>
    <row r="25" spans="2:5" s="3" customFormat="1" ht="18.75" customHeight="1" x14ac:dyDescent="0.3">
      <c r="C25" s="3" t="s">
        <v>282</v>
      </c>
    </row>
    <row r="26" spans="2:5" s="3" customFormat="1" ht="18.75" customHeight="1" x14ac:dyDescent="0.3">
      <c r="C26" s="3" t="s">
        <v>284</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C08B-20AB-4C0E-84CA-A91071CD8BCB}">
  <sheetPr codeName="Sheet6"/>
  <dimension ref="B2:J48"/>
  <sheetViews>
    <sheetView showGridLines="0" workbookViewId="0">
      <selection activeCell="J15" sqref="J15"/>
    </sheetView>
  </sheetViews>
  <sheetFormatPr defaultRowHeight="18.75" customHeight="1" x14ac:dyDescent="0.25"/>
  <cols>
    <col min="3" max="3" width="123.42578125" bestFit="1" customWidth="1"/>
  </cols>
  <sheetData>
    <row r="2" spans="2:10" ht="44.25" x14ac:dyDescent="0.55000000000000004">
      <c r="B2" s="2" t="s">
        <v>173</v>
      </c>
    </row>
    <row r="4" spans="2:10" ht="23.25" x14ac:dyDescent="0.35">
      <c r="B4" s="4" t="s">
        <v>37</v>
      </c>
    </row>
    <row r="5" spans="2:10" ht="18.75" customHeight="1" x14ac:dyDescent="0.3">
      <c r="B5" s="5" t="s">
        <v>38</v>
      </c>
    </row>
    <row r="6" spans="2:10" ht="18.75" customHeight="1" x14ac:dyDescent="0.3">
      <c r="B6" s="3"/>
    </row>
    <row r="7" spans="2:10" ht="23.25" x14ac:dyDescent="0.35">
      <c r="B7" s="4" t="s">
        <v>39</v>
      </c>
      <c r="E7" s="4"/>
    </row>
    <row r="8" spans="2:10" ht="23.25" x14ac:dyDescent="0.35">
      <c r="B8" s="5" t="s">
        <v>307</v>
      </c>
      <c r="E8" s="4"/>
    </row>
    <row r="9" spans="2:10" ht="18.75" customHeight="1" x14ac:dyDescent="0.3">
      <c r="B9" s="5" t="s">
        <v>306</v>
      </c>
      <c r="C9" s="3"/>
      <c r="D9" s="3"/>
      <c r="E9" s="3"/>
      <c r="F9" s="3"/>
      <c r="G9" s="3"/>
      <c r="H9" s="3"/>
      <c r="I9" s="3"/>
      <c r="J9" s="3"/>
    </row>
    <row r="10" spans="2:10" ht="18.75" customHeight="1" x14ac:dyDescent="0.3">
      <c r="B10" s="5" t="s">
        <v>267</v>
      </c>
      <c r="C10" s="3"/>
      <c r="D10" s="3"/>
      <c r="E10" s="3"/>
      <c r="F10" s="3"/>
      <c r="G10" s="3"/>
      <c r="H10" s="3"/>
      <c r="I10" s="3"/>
      <c r="J10" s="3"/>
    </row>
    <row r="11" spans="2:10" ht="18.75" customHeight="1" x14ac:dyDescent="0.3">
      <c r="B11" s="5" t="s">
        <v>268</v>
      </c>
      <c r="C11" s="3"/>
      <c r="D11" s="3"/>
      <c r="E11" s="3"/>
      <c r="F11" s="3"/>
      <c r="G11" s="3"/>
      <c r="H11" s="3"/>
      <c r="I11" s="3"/>
      <c r="J11" s="3"/>
    </row>
    <row r="12" spans="2:10" ht="18.75" customHeight="1" x14ac:dyDescent="0.3">
      <c r="B12" s="3"/>
      <c r="C12" s="3"/>
      <c r="D12" s="3"/>
      <c r="E12" s="3"/>
      <c r="F12" s="3"/>
      <c r="G12" s="3"/>
      <c r="H12" s="3"/>
      <c r="I12" s="3"/>
      <c r="J12" s="3"/>
    </row>
    <row r="13" spans="2:10" s="3" customFormat="1" ht="18.75" customHeight="1" x14ac:dyDescent="0.3">
      <c r="B13" s="167" t="s">
        <v>237</v>
      </c>
      <c r="C13" s="202"/>
      <c r="E13" s="167"/>
    </row>
    <row r="14" spans="2:10" s="3" customFormat="1" ht="18.75" customHeight="1" x14ac:dyDescent="0.3">
      <c r="C14" s="3" t="s">
        <v>238</v>
      </c>
    </row>
    <row r="15" spans="2:10" s="3" customFormat="1" ht="18.75" customHeight="1" x14ac:dyDescent="0.3">
      <c r="C15" s="3" t="s">
        <v>239</v>
      </c>
    </row>
    <row r="16" spans="2:10" s="3" customFormat="1" ht="18.75" customHeight="1" x14ac:dyDescent="0.3">
      <c r="C16" s="3" t="s">
        <v>240</v>
      </c>
    </row>
    <row r="17" spans="2:5" s="3" customFormat="1" ht="18.75" customHeight="1" x14ac:dyDescent="0.3">
      <c r="C17" s="3" t="s">
        <v>300</v>
      </c>
    </row>
    <row r="18" spans="2:5" s="3" customFormat="1" ht="18.75" customHeight="1" x14ac:dyDescent="0.3">
      <c r="C18" s="3" t="s">
        <v>241</v>
      </c>
    </row>
    <row r="19" spans="2:5" s="3" customFormat="1" ht="18.75" customHeight="1" x14ac:dyDescent="0.3">
      <c r="C19" s="3" t="s">
        <v>242</v>
      </c>
    </row>
    <row r="20" spans="2:5" s="3" customFormat="1" ht="18.75" customHeight="1" x14ac:dyDescent="0.3">
      <c r="C20" s="3" t="s">
        <v>243</v>
      </c>
    </row>
    <row r="21" spans="2:5" s="3" customFormat="1" ht="18.75" customHeight="1" x14ac:dyDescent="0.3">
      <c r="C21" s="3" t="s">
        <v>244</v>
      </c>
    </row>
    <row r="22" spans="2:5" s="3" customFormat="1" ht="18.75" hidden="1" customHeight="1" x14ac:dyDescent="0.3"/>
    <row r="23" spans="2:5" s="3" customFormat="1" ht="18.75" hidden="1" customHeight="1" x14ac:dyDescent="0.3"/>
    <row r="24" spans="2:5" s="3" customFormat="1" ht="18.75" customHeight="1" x14ac:dyDescent="0.3"/>
    <row r="25" spans="2:5" s="3" customFormat="1" ht="18.75" customHeight="1" x14ac:dyDescent="0.3">
      <c r="B25" s="167" t="s">
        <v>245</v>
      </c>
      <c r="E25" s="167"/>
    </row>
    <row r="26" spans="2:5" s="3" customFormat="1" ht="18.75" customHeight="1" x14ac:dyDescent="0.3">
      <c r="C26" s="3" t="s">
        <v>246</v>
      </c>
    </row>
    <row r="27" spans="2:5" s="3" customFormat="1" ht="18.75" customHeight="1" x14ac:dyDescent="0.3">
      <c r="C27" s="3" t="s">
        <v>247</v>
      </c>
    </row>
    <row r="28" spans="2:5" s="3" customFormat="1" ht="18.75" customHeight="1" x14ac:dyDescent="0.3">
      <c r="C28" s="3" t="s">
        <v>248</v>
      </c>
    </row>
    <row r="29" spans="2:5" s="3" customFormat="1" ht="18.75" customHeight="1" x14ac:dyDescent="0.3">
      <c r="C29" s="3" t="s">
        <v>249</v>
      </c>
    </row>
    <row r="30" spans="2:5" s="3" customFormat="1" ht="18.75" customHeight="1" x14ac:dyDescent="0.3">
      <c r="C30" s="3" t="s">
        <v>250</v>
      </c>
    </row>
    <row r="31" spans="2:5" s="3" customFormat="1" ht="18.75" customHeight="1" x14ac:dyDescent="0.3"/>
    <row r="32" spans="2:5" s="3" customFormat="1" ht="18.75" customHeight="1" x14ac:dyDescent="0.3">
      <c r="B32" s="167" t="s">
        <v>251</v>
      </c>
      <c r="E32" s="167"/>
    </row>
    <row r="33" spans="2:5" s="3" customFormat="1" ht="18.75" customHeight="1" x14ac:dyDescent="0.3">
      <c r="C33" s="3" t="s">
        <v>252</v>
      </c>
    </row>
    <row r="34" spans="2:5" s="3" customFormat="1" ht="18.75" customHeight="1" x14ac:dyDescent="0.3">
      <c r="C34" s="3" t="s">
        <v>253</v>
      </c>
    </row>
    <row r="35" spans="2:5" s="3" customFormat="1" ht="18.75" customHeight="1" x14ac:dyDescent="0.3">
      <c r="C35" s="3" t="s">
        <v>254</v>
      </c>
    </row>
    <row r="36" spans="2:5" s="3" customFormat="1" ht="18.75" customHeight="1" x14ac:dyDescent="0.3">
      <c r="C36" s="3" t="s">
        <v>255</v>
      </c>
    </row>
    <row r="37" spans="2:5" s="3" customFormat="1" ht="18.75" customHeight="1" x14ac:dyDescent="0.3">
      <c r="C37" s="3" t="s">
        <v>256</v>
      </c>
    </row>
    <row r="38" spans="2:5" s="3" customFormat="1" ht="18.75" customHeight="1" x14ac:dyDescent="0.3"/>
    <row r="39" spans="2:5" s="3" customFormat="1" ht="18.75" customHeight="1" x14ac:dyDescent="0.3">
      <c r="B39" s="167" t="s">
        <v>257</v>
      </c>
      <c r="E39" s="167"/>
    </row>
    <row r="40" spans="2:5" s="3" customFormat="1" ht="18.75" customHeight="1" x14ac:dyDescent="0.3">
      <c r="C40" s="3" t="s">
        <v>258</v>
      </c>
    </row>
    <row r="41" spans="2:5" s="3" customFormat="1" ht="18.75" customHeight="1" x14ac:dyDescent="0.3">
      <c r="C41" s="3" t="s">
        <v>259</v>
      </c>
    </row>
    <row r="42" spans="2:5" s="3" customFormat="1" ht="18.75" customHeight="1" x14ac:dyDescent="0.3">
      <c r="C42" s="3" t="s">
        <v>260</v>
      </c>
    </row>
    <row r="43" spans="2:5" s="3" customFormat="1" ht="18.75" customHeight="1" x14ac:dyDescent="0.3">
      <c r="C43" s="3" t="s">
        <v>261</v>
      </c>
    </row>
    <row r="44" spans="2:5" s="3" customFormat="1" ht="18.75" customHeight="1" x14ac:dyDescent="0.3">
      <c r="C44" s="3" t="s">
        <v>262</v>
      </c>
    </row>
    <row r="45" spans="2:5" s="3" customFormat="1" ht="18.75" customHeight="1" x14ac:dyDescent="0.3">
      <c r="C45" s="3" t="s">
        <v>263</v>
      </c>
    </row>
    <row r="46" spans="2:5" s="3" customFormat="1" ht="18.75" customHeight="1" x14ac:dyDescent="0.3">
      <c r="C46" s="3" t="s">
        <v>264</v>
      </c>
    </row>
    <row r="47" spans="2:5" s="3" customFormat="1" ht="18.75" customHeight="1" x14ac:dyDescent="0.3">
      <c r="C47" s="3" t="s">
        <v>265</v>
      </c>
    </row>
    <row r="48" spans="2:5" s="3" customFormat="1" ht="18.75" customHeight="1" x14ac:dyDescent="0.3">
      <c r="C48" s="3" t="s">
        <v>266</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4C80-FE09-4C46-A7D6-D00A9CBDE5D0}">
  <sheetPr codeName="Sheet7"/>
  <dimension ref="B3:L26"/>
  <sheetViews>
    <sheetView workbookViewId="0">
      <selection activeCell="D10" sqref="D10"/>
    </sheetView>
  </sheetViews>
  <sheetFormatPr defaultRowHeight="18.75" customHeight="1" x14ac:dyDescent="0.25"/>
  <cols>
    <col min="3" max="3" width="14.28515625" customWidth="1"/>
    <col min="4" max="4" width="12.85546875" customWidth="1"/>
    <col min="5" max="5" width="10.5703125" customWidth="1"/>
    <col min="6" max="7" width="14.140625" customWidth="1"/>
    <col min="9" max="9" width="16.42578125" customWidth="1"/>
    <col min="11" max="11" width="14.85546875" customWidth="1"/>
    <col min="12" max="12" width="13.85546875" customWidth="1"/>
  </cols>
  <sheetData>
    <row r="3" spans="2:12" ht="44.25" x14ac:dyDescent="0.55000000000000004">
      <c r="B3" s="2" t="s">
        <v>269</v>
      </c>
    </row>
    <row r="5" spans="2:12" ht="23.25" x14ac:dyDescent="0.35">
      <c r="B5" s="4" t="s">
        <v>37</v>
      </c>
    </row>
    <row r="6" spans="2:12" ht="18.75" customHeight="1" x14ac:dyDescent="0.3">
      <c r="B6" s="5" t="s">
        <v>38</v>
      </c>
    </row>
    <row r="7" spans="2:12" ht="18.75" customHeight="1" x14ac:dyDescent="0.3">
      <c r="B7" s="3"/>
    </row>
    <row r="8" spans="2:12" ht="23.25" x14ac:dyDescent="0.35">
      <c r="B8" s="4" t="s">
        <v>39</v>
      </c>
    </row>
    <row r="9" spans="2:12" ht="18.75" customHeight="1" x14ac:dyDescent="0.3">
      <c r="B9" s="5" t="s">
        <v>301</v>
      </c>
      <c r="C9" s="3"/>
      <c r="D9" s="3"/>
      <c r="E9" s="3"/>
      <c r="F9" s="3"/>
      <c r="G9" s="3"/>
      <c r="H9" s="3"/>
      <c r="I9" s="3"/>
      <c r="J9" s="3"/>
    </row>
    <row r="10" spans="2:12" ht="18.75" customHeight="1" x14ac:dyDescent="0.3">
      <c r="B10" s="5" t="s">
        <v>302</v>
      </c>
      <c r="C10" s="3"/>
      <c r="D10" s="3"/>
      <c r="E10" s="3"/>
      <c r="F10" s="3"/>
      <c r="G10" s="3"/>
      <c r="H10" s="3"/>
      <c r="I10" s="3"/>
      <c r="J10" s="3"/>
    </row>
    <row r="11" spans="2:12" ht="18.75" customHeight="1" x14ac:dyDescent="0.3">
      <c r="B11" s="5"/>
      <c r="C11" s="3"/>
      <c r="D11" s="3"/>
      <c r="E11" s="3"/>
      <c r="F11" s="3"/>
      <c r="G11" s="3"/>
      <c r="H11" s="3"/>
      <c r="I11" s="3"/>
      <c r="J11" s="3"/>
    </row>
    <row r="13" spans="2:12" ht="34.5" customHeight="1" x14ac:dyDescent="0.25">
      <c r="B13" s="168" t="s">
        <v>270</v>
      </c>
      <c r="C13" s="169" t="s">
        <v>65</v>
      </c>
      <c r="D13" s="169" t="s">
        <v>271</v>
      </c>
      <c r="E13" s="169" t="s">
        <v>272</v>
      </c>
      <c r="F13" s="169" t="s">
        <v>273</v>
      </c>
      <c r="G13" s="169" t="s">
        <v>274</v>
      </c>
      <c r="H13" s="170"/>
      <c r="I13" s="170"/>
      <c r="J13" s="171"/>
      <c r="K13" s="172"/>
      <c r="L13" s="173"/>
    </row>
    <row r="14" spans="2:12" ht="18.75" customHeight="1" x14ac:dyDescent="0.25">
      <c r="B14" s="174">
        <v>1</v>
      </c>
      <c r="C14" s="175" t="s">
        <v>275</v>
      </c>
      <c r="D14" s="175">
        <v>5.5</v>
      </c>
      <c r="E14" s="175">
        <v>50</v>
      </c>
      <c r="F14" s="176">
        <v>64000</v>
      </c>
      <c r="G14" s="176">
        <v>162682</v>
      </c>
      <c r="H14" s="177"/>
      <c r="I14" s="177"/>
      <c r="J14" s="178"/>
      <c r="K14" s="176"/>
      <c r="L14" s="179"/>
    </row>
    <row r="15" spans="2:12" ht="18.75" customHeight="1" x14ac:dyDescent="0.25">
      <c r="B15" s="174">
        <v>2</v>
      </c>
      <c r="C15" s="175" t="s">
        <v>276</v>
      </c>
      <c r="D15" s="175">
        <v>18</v>
      </c>
      <c r="E15" s="175">
        <v>100</v>
      </c>
      <c r="F15" s="176">
        <v>75000</v>
      </c>
      <c r="G15" s="176">
        <v>336498</v>
      </c>
      <c r="H15" s="177"/>
      <c r="I15" s="177"/>
      <c r="J15" s="178"/>
      <c r="K15" s="176"/>
      <c r="L15" s="179"/>
    </row>
    <row r="16" spans="2:12" ht="18.75" customHeight="1" x14ac:dyDescent="0.25">
      <c r="B16" s="174">
        <v>3</v>
      </c>
      <c r="C16" s="175" t="s">
        <v>275</v>
      </c>
      <c r="D16" s="175">
        <v>15</v>
      </c>
      <c r="E16" s="175">
        <v>50</v>
      </c>
      <c r="F16" s="176">
        <v>26000</v>
      </c>
      <c r="G16" s="176">
        <v>94001</v>
      </c>
      <c r="H16" s="177"/>
      <c r="I16" s="177"/>
      <c r="J16" s="178"/>
      <c r="K16" s="176"/>
      <c r="L16" s="179"/>
    </row>
    <row r="17" spans="2:12" ht="18.75" customHeight="1" x14ac:dyDescent="0.25">
      <c r="B17" s="174">
        <v>4</v>
      </c>
      <c r="C17" s="175" t="s">
        <v>276</v>
      </c>
      <c r="D17" s="175">
        <v>32</v>
      </c>
      <c r="E17" s="175">
        <v>50</v>
      </c>
      <c r="F17" s="176">
        <v>60000</v>
      </c>
      <c r="G17" s="176">
        <v>247042</v>
      </c>
      <c r="H17" s="177"/>
      <c r="I17" s="177"/>
      <c r="J17" s="178"/>
      <c r="K17" s="176"/>
      <c r="L17" s="179"/>
    </row>
    <row r="18" spans="2:12" ht="18.75" customHeight="1" x14ac:dyDescent="0.25">
      <c r="B18" s="174">
        <v>5</v>
      </c>
      <c r="C18" s="175" t="s">
        <v>276</v>
      </c>
      <c r="D18" s="175">
        <v>30</v>
      </c>
      <c r="E18" s="175">
        <v>50</v>
      </c>
      <c r="F18" s="176">
        <v>82000</v>
      </c>
      <c r="G18" s="176">
        <v>333457</v>
      </c>
      <c r="H18" s="177"/>
      <c r="I18" s="177"/>
      <c r="J18" s="178"/>
      <c r="K18" s="176"/>
      <c r="L18" s="179"/>
    </row>
    <row r="19" spans="2:12" ht="18.75" customHeight="1" x14ac:dyDescent="0.25">
      <c r="B19" s="174">
        <v>6</v>
      </c>
      <c r="C19" s="175" t="s">
        <v>275</v>
      </c>
      <c r="D19" s="175">
        <v>6.2</v>
      </c>
      <c r="E19" s="175">
        <v>50</v>
      </c>
      <c r="F19" s="176">
        <v>78000</v>
      </c>
      <c r="G19" s="176">
        <v>183518</v>
      </c>
      <c r="H19" s="177"/>
      <c r="I19" s="177"/>
      <c r="J19" s="178"/>
      <c r="K19" s="176"/>
      <c r="L19" s="179"/>
    </row>
    <row r="20" spans="2:12" ht="18.75" customHeight="1" x14ac:dyDescent="0.25">
      <c r="B20" s="174">
        <v>7</v>
      </c>
      <c r="C20" s="175" t="s">
        <v>276</v>
      </c>
      <c r="D20" s="175">
        <v>40</v>
      </c>
      <c r="E20" s="175">
        <v>100</v>
      </c>
      <c r="F20" s="176">
        <v>53000</v>
      </c>
      <c r="G20" s="176">
        <v>224965</v>
      </c>
      <c r="H20" s="177"/>
      <c r="I20" s="177"/>
      <c r="J20" s="178"/>
      <c r="K20" s="176"/>
      <c r="L20" s="179"/>
    </row>
    <row r="21" spans="2:12" ht="18.75" customHeight="1" x14ac:dyDescent="0.25">
      <c r="B21" s="174">
        <v>8</v>
      </c>
      <c r="C21" s="175" t="s">
        <v>276</v>
      </c>
      <c r="D21" s="175">
        <v>40</v>
      </c>
      <c r="E21" s="175">
        <v>100</v>
      </c>
      <c r="F21" s="176">
        <v>66000</v>
      </c>
      <c r="G21" s="176">
        <v>342598</v>
      </c>
      <c r="H21" s="177"/>
      <c r="I21" s="177"/>
      <c r="J21" s="178"/>
      <c r="K21" s="176"/>
      <c r="L21" s="179"/>
    </row>
    <row r="22" spans="2:12" ht="18.75" customHeight="1" x14ac:dyDescent="0.25">
      <c r="B22" s="174">
        <v>9</v>
      </c>
      <c r="C22" s="175" t="s">
        <v>275</v>
      </c>
      <c r="D22" s="175">
        <v>7</v>
      </c>
      <c r="E22" s="175">
        <v>50</v>
      </c>
      <c r="F22" s="176">
        <v>32000</v>
      </c>
      <c r="G22" s="176">
        <v>90341</v>
      </c>
      <c r="H22" s="177"/>
      <c r="I22" s="177"/>
      <c r="J22" s="178"/>
      <c r="K22" s="176"/>
      <c r="L22" s="179"/>
    </row>
    <row r="23" spans="2:12" ht="18.75" customHeight="1" x14ac:dyDescent="0.25">
      <c r="B23" s="180">
        <v>10</v>
      </c>
      <c r="C23" s="181" t="s">
        <v>276</v>
      </c>
      <c r="D23" s="181">
        <v>30</v>
      </c>
      <c r="E23" s="181">
        <v>50</v>
      </c>
      <c r="F23" s="182">
        <v>49000</v>
      </c>
      <c r="G23" s="182">
        <v>188334</v>
      </c>
      <c r="H23" s="183"/>
      <c r="I23" s="183"/>
      <c r="J23" s="184"/>
      <c r="K23" s="182"/>
      <c r="L23" s="185"/>
    </row>
    <row r="24" spans="2:12" ht="18.75" customHeight="1" x14ac:dyDescent="0.25">
      <c r="B24" s="186"/>
      <c r="C24" s="186"/>
      <c r="D24" s="186"/>
      <c r="E24" s="186"/>
      <c r="F24" s="187"/>
      <c r="G24" s="187"/>
      <c r="H24" s="188"/>
      <c r="I24" s="188"/>
      <c r="J24" s="189"/>
      <c r="K24" s="187"/>
      <c r="L24" s="186"/>
    </row>
    <row r="25" spans="2:12" ht="18.75" customHeight="1" x14ac:dyDescent="0.25">
      <c r="H25" s="190"/>
      <c r="I25" s="191"/>
      <c r="J25" s="192"/>
      <c r="K25" s="193"/>
      <c r="L25" s="194"/>
    </row>
    <row r="26" spans="2:12" ht="18.75" customHeight="1" x14ac:dyDescent="0.25">
      <c r="H26" s="190"/>
      <c r="I26" s="191"/>
      <c r="J26" s="195"/>
      <c r="K26" s="193"/>
      <c r="L26" s="196"/>
    </row>
  </sheetData>
  <autoFilter ref="B13:L23" xr:uid="{AFAE4C80-FE09-4C46-A7D6-D00A9CBDE5D0}">
    <sortState xmlns:xlrd2="http://schemas.microsoft.com/office/spreadsheetml/2017/richdata2" ref="B14:L23">
      <sortCondition ref="B13:B23"/>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256A4-5472-4DE0-AE3C-2192A0DF0E30}">
  <sheetPr codeName="Sheet55">
    <tabColor theme="2" tint="-0.499984740745262"/>
  </sheetPr>
  <dimension ref="A1:BR142"/>
  <sheetViews>
    <sheetView tabSelected="1" zoomScale="80" zoomScaleNormal="80" workbookViewId="0">
      <pane xSplit="1" ySplit="2" topLeftCell="B3" activePane="bottomRight" state="frozen"/>
      <selection activeCell="D67" sqref="D67"/>
      <selection pane="topRight" activeCell="D67" sqref="D67"/>
      <selection pane="bottomLeft" activeCell="D67" sqref="D67"/>
      <selection pane="bottomRight" activeCell="J5" sqref="J5"/>
    </sheetView>
  </sheetViews>
  <sheetFormatPr defaultColWidth="8.7109375" defaultRowHeight="15.6" customHeight="1" x14ac:dyDescent="0.2"/>
  <cols>
    <col min="1" max="1" width="8.7109375" style="19"/>
    <col min="2" max="2" width="20.28515625" style="19" customWidth="1"/>
    <col min="3" max="3" width="15.7109375" style="19" customWidth="1"/>
    <col min="4" max="4" width="86.28515625" style="19" customWidth="1"/>
    <col min="5" max="5" width="14.7109375" style="19" customWidth="1"/>
    <col min="6" max="10" width="21.85546875" style="19" bestFit="1" customWidth="1"/>
    <col min="11" max="11" width="25.5703125" style="19" bestFit="1" customWidth="1"/>
    <col min="12" max="13" width="29.42578125" style="19" customWidth="1"/>
    <col min="14" max="14" width="28.7109375" style="19" customWidth="1"/>
    <col min="15" max="15" width="18.7109375" style="19" customWidth="1"/>
    <col min="16" max="258" width="8.7109375" style="19"/>
    <col min="259" max="259" width="20.28515625" style="19" customWidth="1"/>
    <col min="260" max="260" width="15.7109375" style="19" customWidth="1"/>
    <col min="261" max="261" width="14.7109375" style="19" customWidth="1"/>
    <col min="262" max="266" width="21.85546875" style="19" bestFit="1" customWidth="1"/>
    <col min="267" max="267" width="25.5703125" style="19" bestFit="1" customWidth="1"/>
    <col min="268" max="269" width="29.42578125" style="19" customWidth="1"/>
    <col min="270" max="270" width="28.7109375" style="19" customWidth="1"/>
    <col min="271" max="271" width="18.7109375" style="19" customWidth="1"/>
    <col min="272" max="514" width="8.7109375" style="19"/>
    <col min="515" max="515" width="20.28515625" style="19" customWidth="1"/>
    <col min="516" max="516" width="15.7109375" style="19" customWidth="1"/>
    <col min="517" max="517" width="14.7109375" style="19" customWidth="1"/>
    <col min="518" max="522" width="21.85546875" style="19" bestFit="1" customWidth="1"/>
    <col min="523" max="523" width="25.5703125" style="19" bestFit="1" customWidth="1"/>
    <col min="524" max="525" width="29.42578125" style="19" customWidth="1"/>
    <col min="526" max="526" width="28.7109375" style="19" customWidth="1"/>
    <col min="527" max="527" width="18.7109375" style="19" customWidth="1"/>
    <col min="528" max="770" width="8.7109375" style="19"/>
    <col min="771" max="771" width="20.28515625" style="19" customWidth="1"/>
    <col min="772" max="772" width="15.7109375" style="19" customWidth="1"/>
    <col min="773" max="773" width="14.7109375" style="19" customWidth="1"/>
    <col min="774" max="778" width="21.85546875" style="19" bestFit="1" customWidth="1"/>
    <col min="779" max="779" width="25.5703125" style="19" bestFit="1" customWidth="1"/>
    <col min="780" max="781" width="29.42578125" style="19" customWidth="1"/>
    <col min="782" max="782" width="28.7109375" style="19" customWidth="1"/>
    <col min="783" max="783" width="18.7109375" style="19" customWidth="1"/>
    <col min="784" max="1026" width="8.7109375" style="19"/>
    <col min="1027" max="1027" width="20.28515625" style="19" customWidth="1"/>
    <col min="1028" max="1028" width="15.7109375" style="19" customWidth="1"/>
    <col min="1029" max="1029" width="14.7109375" style="19" customWidth="1"/>
    <col min="1030" max="1034" width="21.85546875" style="19" bestFit="1" customWidth="1"/>
    <col min="1035" max="1035" width="25.5703125" style="19" bestFit="1" customWidth="1"/>
    <col min="1036" max="1037" width="29.42578125" style="19" customWidth="1"/>
    <col min="1038" max="1038" width="28.7109375" style="19" customWidth="1"/>
    <col min="1039" max="1039" width="18.7109375" style="19" customWidth="1"/>
    <col min="1040" max="1282" width="8.7109375" style="19"/>
    <col min="1283" max="1283" width="20.28515625" style="19" customWidth="1"/>
    <col min="1284" max="1284" width="15.7109375" style="19" customWidth="1"/>
    <col min="1285" max="1285" width="14.7109375" style="19" customWidth="1"/>
    <col min="1286" max="1290" width="21.85546875" style="19" bestFit="1" customWidth="1"/>
    <col min="1291" max="1291" width="25.5703125" style="19" bestFit="1" customWidth="1"/>
    <col min="1292" max="1293" width="29.42578125" style="19" customWidth="1"/>
    <col min="1294" max="1294" width="28.7109375" style="19" customWidth="1"/>
    <col min="1295" max="1295" width="18.7109375" style="19" customWidth="1"/>
    <col min="1296" max="1538" width="8.7109375" style="19"/>
    <col min="1539" max="1539" width="20.28515625" style="19" customWidth="1"/>
    <col min="1540" max="1540" width="15.7109375" style="19" customWidth="1"/>
    <col min="1541" max="1541" width="14.7109375" style="19" customWidth="1"/>
    <col min="1542" max="1546" width="21.85546875" style="19" bestFit="1" customWidth="1"/>
    <col min="1547" max="1547" width="25.5703125" style="19" bestFit="1" customWidth="1"/>
    <col min="1548" max="1549" width="29.42578125" style="19" customWidth="1"/>
    <col min="1550" max="1550" width="28.7109375" style="19" customWidth="1"/>
    <col min="1551" max="1551" width="18.7109375" style="19" customWidth="1"/>
    <col min="1552" max="1794" width="8.7109375" style="19"/>
    <col min="1795" max="1795" width="20.28515625" style="19" customWidth="1"/>
    <col min="1796" max="1796" width="15.7109375" style="19" customWidth="1"/>
    <col min="1797" max="1797" width="14.7109375" style="19" customWidth="1"/>
    <col min="1798" max="1802" width="21.85546875" style="19" bestFit="1" customWidth="1"/>
    <col min="1803" max="1803" width="25.5703125" style="19" bestFit="1" customWidth="1"/>
    <col min="1804" max="1805" width="29.42578125" style="19" customWidth="1"/>
    <col min="1806" max="1806" width="28.7109375" style="19" customWidth="1"/>
    <col min="1807" max="1807" width="18.7109375" style="19" customWidth="1"/>
    <col min="1808" max="2050" width="8.7109375" style="19"/>
    <col min="2051" max="2051" width="20.28515625" style="19" customWidth="1"/>
    <col min="2052" max="2052" width="15.7109375" style="19" customWidth="1"/>
    <col min="2053" max="2053" width="14.7109375" style="19" customWidth="1"/>
    <col min="2054" max="2058" width="21.85546875" style="19" bestFit="1" customWidth="1"/>
    <col min="2059" max="2059" width="25.5703125" style="19" bestFit="1" customWidth="1"/>
    <col min="2060" max="2061" width="29.42578125" style="19" customWidth="1"/>
    <col min="2062" max="2062" width="28.7109375" style="19" customWidth="1"/>
    <col min="2063" max="2063" width="18.7109375" style="19" customWidth="1"/>
    <col min="2064" max="2306" width="8.7109375" style="19"/>
    <col min="2307" max="2307" width="20.28515625" style="19" customWidth="1"/>
    <col min="2308" max="2308" width="15.7109375" style="19" customWidth="1"/>
    <col min="2309" max="2309" width="14.7109375" style="19" customWidth="1"/>
    <col min="2310" max="2314" width="21.85546875" style="19" bestFit="1" customWidth="1"/>
    <col min="2315" max="2315" width="25.5703125" style="19" bestFit="1" customWidth="1"/>
    <col min="2316" max="2317" width="29.42578125" style="19" customWidth="1"/>
    <col min="2318" max="2318" width="28.7109375" style="19" customWidth="1"/>
    <col min="2319" max="2319" width="18.7109375" style="19" customWidth="1"/>
    <col min="2320" max="2562" width="8.7109375" style="19"/>
    <col min="2563" max="2563" width="20.28515625" style="19" customWidth="1"/>
    <col min="2564" max="2564" width="15.7109375" style="19" customWidth="1"/>
    <col min="2565" max="2565" width="14.7109375" style="19" customWidth="1"/>
    <col min="2566" max="2570" width="21.85546875" style="19" bestFit="1" customWidth="1"/>
    <col min="2571" max="2571" width="25.5703125" style="19" bestFit="1" customWidth="1"/>
    <col min="2572" max="2573" width="29.42578125" style="19" customWidth="1"/>
    <col min="2574" max="2574" width="28.7109375" style="19" customWidth="1"/>
    <col min="2575" max="2575" width="18.7109375" style="19" customWidth="1"/>
    <col min="2576" max="2818" width="8.7109375" style="19"/>
    <col min="2819" max="2819" width="20.28515625" style="19" customWidth="1"/>
    <col min="2820" max="2820" width="15.7109375" style="19" customWidth="1"/>
    <col min="2821" max="2821" width="14.7109375" style="19" customWidth="1"/>
    <col min="2822" max="2826" width="21.85546875" style="19" bestFit="1" customWidth="1"/>
    <col min="2827" max="2827" width="25.5703125" style="19" bestFit="1" customWidth="1"/>
    <col min="2828" max="2829" width="29.42578125" style="19" customWidth="1"/>
    <col min="2830" max="2830" width="28.7109375" style="19" customWidth="1"/>
    <col min="2831" max="2831" width="18.7109375" style="19" customWidth="1"/>
    <col min="2832" max="3074" width="8.7109375" style="19"/>
    <col min="3075" max="3075" width="20.28515625" style="19" customWidth="1"/>
    <col min="3076" max="3076" width="15.7109375" style="19" customWidth="1"/>
    <col min="3077" max="3077" width="14.7109375" style="19" customWidth="1"/>
    <col min="3078" max="3082" width="21.85546875" style="19" bestFit="1" customWidth="1"/>
    <col min="3083" max="3083" width="25.5703125" style="19" bestFit="1" customWidth="1"/>
    <col min="3084" max="3085" width="29.42578125" style="19" customWidth="1"/>
    <col min="3086" max="3086" width="28.7109375" style="19" customWidth="1"/>
    <col min="3087" max="3087" width="18.7109375" style="19" customWidth="1"/>
    <col min="3088" max="3330" width="8.7109375" style="19"/>
    <col min="3331" max="3331" width="20.28515625" style="19" customWidth="1"/>
    <col min="3332" max="3332" width="15.7109375" style="19" customWidth="1"/>
    <col min="3333" max="3333" width="14.7109375" style="19" customWidth="1"/>
    <col min="3334" max="3338" width="21.85546875" style="19" bestFit="1" customWidth="1"/>
    <col min="3339" max="3339" width="25.5703125" style="19" bestFit="1" customWidth="1"/>
    <col min="3340" max="3341" width="29.42578125" style="19" customWidth="1"/>
    <col min="3342" max="3342" width="28.7109375" style="19" customWidth="1"/>
    <col min="3343" max="3343" width="18.7109375" style="19" customWidth="1"/>
    <col min="3344" max="3586" width="8.7109375" style="19"/>
    <col min="3587" max="3587" width="20.28515625" style="19" customWidth="1"/>
    <col min="3588" max="3588" width="15.7109375" style="19" customWidth="1"/>
    <col min="3589" max="3589" width="14.7109375" style="19" customWidth="1"/>
    <col min="3590" max="3594" width="21.85546875" style="19" bestFit="1" customWidth="1"/>
    <col min="3595" max="3595" width="25.5703125" style="19" bestFit="1" customWidth="1"/>
    <col min="3596" max="3597" width="29.42578125" style="19" customWidth="1"/>
    <col min="3598" max="3598" width="28.7109375" style="19" customWidth="1"/>
    <col min="3599" max="3599" width="18.7109375" style="19" customWidth="1"/>
    <col min="3600" max="3842" width="8.7109375" style="19"/>
    <col min="3843" max="3843" width="20.28515625" style="19" customWidth="1"/>
    <col min="3844" max="3844" width="15.7109375" style="19" customWidth="1"/>
    <col min="3845" max="3845" width="14.7109375" style="19" customWidth="1"/>
    <col min="3846" max="3850" width="21.85546875" style="19" bestFit="1" customWidth="1"/>
    <col min="3851" max="3851" width="25.5703125" style="19" bestFit="1" customWidth="1"/>
    <col min="3852" max="3853" width="29.42578125" style="19" customWidth="1"/>
    <col min="3854" max="3854" width="28.7109375" style="19" customWidth="1"/>
    <col min="3855" max="3855" width="18.7109375" style="19" customWidth="1"/>
    <col min="3856" max="4098" width="8.7109375" style="19"/>
    <col min="4099" max="4099" width="20.28515625" style="19" customWidth="1"/>
    <col min="4100" max="4100" width="15.7109375" style="19" customWidth="1"/>
    <col min="4101" max="4101" width="14.7109375" style="19" customWidth="1"/>
    <col min="4102" max="4106" width="21.85546875" style="19" bestFit="1" customWidth="1"/>
    <col min="4107" max="4107" width="25.5703125" style="19" bestFit="1" customWidth="1"/>
    <col min="4108" max="4109" width="29.42578125" style="19" customWidth="1"/>
    <col min="4110" max="4110" width="28.7109375" style="19" customWidth="1"/>
    <col min="4111" max="4111" width="18.7109375" style="19" customWidth="1"/>
    <col min="4112" max="4354" width="8.7109375" style="19"/>
    <col min="4355" max="4355" width="20.28515625" style="19" customWidth="1"/>
    <col min="4356" max="4356" width="15.7109375" style="19" customWidth="1"/>
    <col min="4357" max="4357" width="14.7109375" style="19" customWidth="1"/>
    <col min="4358" max="4362" width="21.85546875" style="19" bestFit="1" customWidth="1"/>
    <col min="4363" max="4363" width="25.5703125" style="19" bestFit="1" customWidth="1"/>
    <col min="4364" max="4365" width="29.42578125" style="19" customWidth="1"/>
    <col min="4366" max="4366" width="28.7109375" style="19" customWidth="1"/>
    <col min="4367" max="4367" width="18.7109375" style="19" customWidth="1"/>
    <col min="4368" max="4610" width="8.7109375" style="19"/>
    <col min="4611" max="4611" width="20.28515625" style="19" customWidth="1"/>
    <col min="4612" max="4612" width="15.7109375" style="19" customWidth="1"/>
    <col min="4613" max="4613" width="14.7109375" style="19" customWidth="1"/>
    <col min="4614" max="4618" width="21.85546875" style="19" bestFit="1" customWidth="1"/>
    <col min="4619" max="4619" width="25.5703125" style="19" bestFit="1" customWidth="1"/>
    <col min="4620" max="4621" width="29.42578125" style="19" customWidth="1"/>
    <col min="4622" max="4622" width="28.7109375" style="19" customWidth="1"/>
    <col min="4623" max="4623" width="18.7109375" style="19" customWidth="1"/>
    <col min="4624" max="4866" width="8.7109375" style="19"/>
    <col min="4867" max="4867" width="20.28515625" style="19" customWidth="1"/>
    <col min="4868" max="4868" width="15.7109375" style="19" customWidth="1"/>
    <col min="4869" max="4869" width="14.7109375" style="19" customWidth="1"/>
    <col min="4870" max="4874" width="21.85546875" style="19" bestFit="1" customWidth="1"/>
    <col min="4875" max="4875" width="25.5703125" style="19" bestFit="1" customWidth="1"/>
    <col min="4876" max="4877" width="29.42578125" style="19" customWidth="1"/>
    <col min="4878" max="4878" width="28.7109375" style="19" customWidth="1"/>
    <col min="4879" max="4879" width="18.7109375" style="19" customWidth="1"/>
    <col min="4880" max="5122" width="8.7109375" style="19"/>
    <col min="5123" max="5123" width="20.28515625" style="19" customWidth="1"/>
    <col min="5124" max="5124" width="15.7109375" style="19" customWidth="1"/>
    <col min="5125" max="5125" width="14.7109375" style="19" customWidth="1"/>
    <col min="5126" max="5130" width="21.85546875" style="19" bestFit="1" customWidth="1"/>
    <col min="5131" max="5131" width="25.5703125" style="19" bestFit="1" customWidth="1"/>
    <col min="5132" max="5133" width="29.42578125" style="19" customWidth="1"/>
    <col min="5134" max="5134" width="28.7109375" style="19" customWidth="1"/>
    <col min="5135" max="5135" width="18.7109375" style="19" customWidth="1"/>
    <col min="5136" max="5378" width="8.7109375" style="19"/>
    <col min="5379" max="5379" width="20.28515625" style="19" customWidth="1"/>
    <col min="5380" max="5380" width="15.7109375" style="19" customWidth="1"/>
    <col min="5381" max="5381" width="14.7109375" style="19" customWidth="1"/>
    <col min="5382" max="5386" width="21.85546875" style="19" bestFit="1" customWidth="1"/>
    <col min="5387" max="5387" width="25.5703125" style="19" bestFit="1" customWidth="1"/>
    <col min="5388" max="5389" width="29.42578125" style="19" customWidth="1"/>
    <col min="5390" max="5390" width="28.7109375" style="19" customWidth="1"/>
    <col min="5391" max="5391" width="18.7109375" style="19" customWidth="1"/>
    <col min="5392" max="5634" width="8.7109375" style="19"/>
    <col min="5635" max="5635" width="20.28515625" style="19" customWidth="1"/>
    <col min="5636" max="5636" width="15.7109375" style="19" customWidth="1"/>
    <col min="5637" max="5637" width="14.7109375" style="19" customWidth="1"/>
    <col min="5638" max="5642" width="21.85546875" style="19" bestFit="1" customWidth="1"/>
    <col min="5643" max="5643" width="25.5703125" style="19" bestFit="1" customWidth="1"/>
    <col min="5644" max="5645" width="29.42578125" style="19" customWidth="1"/>
    <col min="5646" max="5646" width="28.7109375" style="19" customWidth="1"/>
    <col min="5647" max="5647" width="18.7109375" style="19" customWidth="1"/>
    <col min="5648" max="5890" width="8.7109375" style="19"/>
    <col min="5891" max="5891" width="20.28515625" style="19" customWidth="1"/>
    <col min="5892" max="5892" width="15.7109375" style="19" customWidth="1"/>
    <col min="5893" max="5893" width="14.7109375" style="19" customWidth="1"/>
    <col min="5894" max="5898" width="21.85546875" style="19" bestFit="1" customWidth="1"/>
    <col min="5899" max="5899" width="25.5703125" style="19" bestFit="1" customWidth="1"/>
    <col min="5900" max="5901" width="29.42578125" style="19" customWidth="1"/>
    <col min="5902" max="5902" width="28.7109375" style="19" customWidth="1"/>
    <col min="5903" max="5903" width="18.7109375" style="19" customWidth="1"/>
    <col min="5904" max="6146" width="8.7109375" style="19"/>
    <col min="6147" max="6147" width="20.28515625" style="19" customWidth="1"/>
    <col min="6148" max="6148" width="15.7109375" style="19" customWidth="1"/>
    <col min="6149" max="6149" width="14.7109375" style="19" customWidth="1"/>
    <col min="6150" max="6154" width="21.85546875" style="19" bestFit="1" customWidth="1"/>
    <col min="6155" max="6155" width="25.5703125" style="19" bestFit="1" customWidth="1"/>
    <col min="6156" max="6157" width="29.42578125" style="19" customWidth="1"/>
    <col min="6158" max="6158" width="28.7109375" style="19" customWidth="1"/>
    <col min="6159" max="6159" width="18.7109375" style="19" customWidth="1"/>
    <col min="6160" max="6402" width="8.7109375" style="19"/>
    <col min="6403" max="6403" width="20.28515625" style="19" customWidth="1"/>
    <col min="6404" max="6404" width="15.7109375" style="19" customWidth="1"/>
    <col min="6405" max="6405" width="14.7109375" style="19" customWidth="1"/>
    <col min="6406" max="6410" width="21.85546875" style="19" bestFit="1" customWidth="1"/>
    <col min="6411" max="6411" width="25.5703125" style="19" bestFit="1" customWidth="1"/>
    <col min="6412" max="6413" width="29.42578125" style="19" customWidth="1"/>
    <col min="6414" max="6414" width="28.7109375" style="19" customWidth="1"/>
    <col min="6415" max="6415" width="18.7109375" style="19" customWidth="1"/>
    <col min="6416" max="6658" width="8.7109375" style="19"/>
    <col min="6659" max="6659" width="20.28515625" style="19" customWidth="1"/>
    <col min="6660" max="6660" width="15.7109375" style="19" customWidth="1"/>
    <col min="6661" max="6661" width="14.7109375" style="19" customWidth="1"/>
    <col min="6662" max="6666" width="21.85546875" style="19" bestFit="1" customWidth="1"/>
    <col min="6667" max="6667" width="25.5703125" style="19" bestFit="1" customWidth="1"/>
    <col min="6668" max="6669" width="29.42578125" style="19" customWidth="1"/>
    <col min="6670" max="6670" width="28.7109375" style="19" customWidth="1"/>
    <col min="6671" max="6671" width="18.7109375" style="19" customWidth="1"/>
    <col min="6672" max="6914" width="8.7109375" style="19"/>
    <col min="6915" max="6915" width="20.28515625" style="19" customWidth="1"/>
    <col min="6916" max="6916" width="15.7109375" style="19" customWidth="1"/>
    <col min="6917" max="6917" width="14.7109375" style="19" customWidth="1"/>
    <col min="6918" max="6922" width="21.85546875" style="19" bestFit="1" customWidth="1"/>
    <col min="6923" max="6923" width="25.5703125" style="19" bestFit="1" customWidth="1"/>
    <col min="6924" max="6925" width="29.42578125" style="19" customWidth="1"/>
    <col min="6926" max="6926" width="28.7109375" style="19" customWidth="1"/>
    <col min="6927" max="6927" width="18.7109375" style="19" customWidth="1"/>
    <col min="6928" max="7170" width="8.7109375" style="19"/>
    <col min="7171" max="7171" width="20.28515625" style="19" customWidth="1"/>
    <col min="7172" max="7172" width="15.7109375" style="19" customWidth="1"/>
    <col min="7173" max="7173" width="14.7109375" style="19" customWidth="1"/>
    <col min="7174" max="7178" width="21.85546875" style="19" bestFit="1" customWidth="1"/>
    <col min="7179" max="7179" width="25.5703125" style="19" bestFit="1" customWidth="1"/>
    <col min="7180" max="7181" width="29.42578125" style="19" customWidth="1"/>
    <col min="7182" max="7182" width="28.7109375" style="19" customWidth="1"/>
    <col min="7183" max="7183" width="18.7109375" style="19" customWidth="1"/>
    <col min="7184" max="7426" width="8.7109375" style="19"/>
    <col min="7427" max="7427" width="20.28515625" style="19" customWidth="1"/>
    <col min="7428" max="7428" width="15.7109375" style="19" customWidth="1"/>
    <col min="7429" max="7429" width="14.7109375" style="19" customWidth="1"/>
    <col min="7430" max="7434" width="21.85546875" style="19" bestFit="1" customWidth="1"/>
    <col min="7435" max="7435" width="25.5703125" style="19" bestFit="1" customWidth="1"/>
    <col min="7436" max="7437" width="29.42578125" style="19" customWidth="1"/>
    <col min="7438" max="7438" width="28.7109375" style="19" customWidth="1"/>
    <col min="7439" max="7439" width="18.7109375" style="19" customWidth="1"/>
    <col min="7440" max="7682" width="8.7109375" style="19"/>
    <col min="7683" max="7683" width="20.28515625" style="19" customWidth="1"/>
    <col min="7684" max="7684" width="15.7109375" style="19" customWidth="1"/>
    <col min="7685" max="7685" width="14.7109375" style="19" customWidth="1"/>
    <col min="7686" max="7690" width="21.85546875" style="19" bestFit="1" customWidth="1"/>
    <col min="7691" max="7691" width="25.5703125" style="19" bestFit="1" customWidth="1"/>
    <col min="7692" max="7693" width="29.42578125" style="19" customWidth="1"/>
    <col min="7694" max="7694" width="28.7109375" style="19" customWidth="1"/>
    <col min="7695" max="7695" width="18.7109375" style="19" customWidth="1"/>
    <col min="7696" max="7938" width="8.7109375" style="19"/>
    <col min="7939" max="7939" width="20.28515625" style="19" customWidth="1"/>
    <col min="7940" max="7940" width="15.7109375" style="19" customWidth="1"/>
    <col min="7941" max="7941" width="14.7109375" style="19" customWidth="1"/>
    <col min="7942" max="7946" width="21.85546875" style="19" bestFit="1" customWidth="1"/>
    <col min="7947" max="7947" width="25.5703125" style="19" bestFit="1" customWidth="1"/>
    <col min="7948" max="7949" width="29.42578125" style="19" customWidth="1"/>
    <col min="7950" max="7950" width="28.7109375" style="19" customWidth="1"/>
    <col min="7951" max="7951" width="18.7109375" style="19" customWidth="1"/>
    <col min="7952" max="8194" width="8.7109375" style="19"/>
    <col min="8195" max="8195" width="20.28515625" style="19" customWidth="1"/>
    <col min="8196" max="8196" width="15.7109375" style="19" customWidth="1"/>
    <col min="8197" max="8197" width="14.7109375" style="19" customWidth="1"/>
    <col min="8198" max="8202" width="21.85546875" style="19" bestFit="1" customWidth="1"/>
    <col min="8203" max="8203" width="25.5703125" style="19" bestFit="1" customWidth="1"/>
    <col min="8204" max="8205" width="29.42578125" style="19" customWidth="1"/>
    <col min="8206" max="8206" width="28.7109375" style="19" customWidth="1"/>
    <col min="8207" max="8207" width="18.7109375" style="19" customWidth="1"/>
    <col min="8208" max="8450" width="8.7109375" style="19"/>
    <col min="8451" max="8451" width="20.28515625" style="19" customWidth="1"/>
    <col min="8452" max="8452" width="15.7109375" style="19" customWidth="1"/>
    <col min="8453" max="8453" width="14.7109375" style="19" customWidth="1"/>
    <col min="8454" max="8458" width="21.85546875" style="19" bestFit="1" customWidth="1"/>
    <col min="8459" max="8459" width="25.5703125" style="19" bestFit="1" customWidth="1"/>
    <col min="8460" max="8461" width="29.42578125" style="19" customWidth="1"/>
    <col min="8462" max="8462" width="28.7109375" style="19" customWidth="1"/>
    <col min="8463" max="8463" width="18.7109375" style="19" customWidth="1"/>
    <col min="8464" max="8706" width="8.7109375" style="19"/>
    <col min="8707" max="8707" width="20.28515625" style="19" customWidth="1"/>
    <col min="8708" max="8708" width="15.7109375" style="19" customWidth="1"/>
    <col min="8709" max="8709" width="14.7109375" style="19" customWidth="1"/>
    <col min="8710" max="8714" width="21.85546875" style="19" bestFit="1" customWidth="1"/>
    <col min="8715" max="8715" width="25.5703125" style="19" bestFit="1" customWidth="1"/>
    <col min="8716" max="8717" width="29.42578125" style="19" customWidth="1"/>
    <col min="8718" max="8718" width="28.7109375" style="19" customWidth="1"/>
    <col min="8719" max="8719" width="18.7109375" style="19" customWidth="1"/>
    <col min="8720" max="8962" width="8.7109375" style="19"/>
    <col min="8963" max="8963" width="20.28515625" style="19" customWidth="1"/>
    <col min="8964" max="8964" width="15.7109375" style="19" customWidth="1"/>
    <col min="8965" max="8965" width="14.7109375" style="19" customWidth="1"/>
    <col min="8966" max="8970" width="21.85546875" style="19" bestFit="1" customWidth="1"/>
    <col min="8971" max="8971" width="25.5703125" style="19" bestFit="1" customWidth="1"/>
    <col min="8972" max="8973" width="29.42578125" style="19" customWidth="1"/>
    <col min="8974" max="8974" width="28.7109375" style="19" customWidth="1"/>
    <col min="8975" max="8975" width="18.7109375" style="19" customWidth="1"/>
    <col min="8976" max="9218" width="8.7109375" style="19"/>
    <col min="9219" max="9219" width="20.28515625" style="19" customWidth="1"/>
    <col min="9220" max="9220" width="15.7109375" style="19" customWidth="1"/>
    <col min="9221" max="9221" width="14.7109375" style="19" customWidth="1"/>
    <col min="9222" max="9226" width="21.85546875" style="19" bestFit="1" customWidth="1"/>
    <col min="9227" max="9227" width="25.5703125" style="19" bestFit="1" customWidth="1"/>
    <col min="9228" max="9229" width="29.42578125" style="19" customWidth="1"/>
    <col min="9230" max="9230" width="28.7109375" style="19" customWidth="1"/>
    <col min="9231" max="9231" width="18.7109375" style="19" customWidth="1"/>
    <col min="9232" max="9474" width="8.7109375" style="19"/>
    <col min="9475" max="9475" width="20.28515625" style="19" customWidth="1"/>
    <col min="9476" max="9476" width="15.7109375" style="19" customWidth="1"/>
    <col min="9477" max="9477" width="14.7109375" style="19" customWidth="1"/>
    <col min="9478" max="9482" width="21.85546875" style="19" bestFit="1" customWidth="1"/>
    <col min="9483" max="9483" width="25.5703125" style="19" bestFit="1" customWidth="1"/>
    <col min="9484" max="9485" width="29.42578125" style="19" customWidth="1"/>
    <col min="9486" max="9486" width="28.7109375" style="19" customWidth="1"/>
    <col min="9487" max="9487" width="18.7109375" style="19" customWidth="1"/>
    <col min="9488" max="9730" width="8.7109375" style="19"/>
    <col min="9731" max="9731" width="20.28515625" style="19" customWidth="1"/>
    <col min="9732" max="9732" width="15.7109375" style="19" customWidth="1"/>
    <col min="9733" max="9733" width="14.7109375" style="19" customWidth="1"/>
    <col min="9734" max="9738" width="21.85546875" style="19" bestFit="1" customWidth="1"/>
    <col min="9739" max="9739" width="25.5703125" style="19" bestFit="1" customWidth="1"/>
    <col min="9740" max="9741" width="29.42578125" style="19" customWidth="1"/>
    <col min="9742" max="9742" width="28.7109375" style="19" customWidth="1"/>
    <col min="9743" max="9743" width="18.7109375" style="19" customWidth="1"/>
    <col min="9744" max="9986" width="8.7109375" style="19"/>
    <col min="9987" max="9987" width="20.28515625" style="19" customWidth="1"/>
    <col min="9988" max="9988" width="15.7109375" style="19" customWidth="1"/>
    <col min="9989" max="9989" width="14.7109375" style="19" customWidth="1"/>
    <col min="9990" max="9994" width="21.85546875" style="19" bestFit="1" customWidth="1"/>
    <col min="9995" max="9995" width="25.5703125" style="19" bestFit="1" customWidth="1"/>
    <col min="9996" max="9997" width="29.42578125" style="19" customWidth="1"/>
    <col min="9998" max="9998" width="28.7109375" style="19" customWidth="1"/>
    <col min="9999" max="9999" width="18.7109375" style="19" customWidth="1"/>
    <col min="10000" max="10242" width="8.7109375" style="19"/>
    <col min="10243" max="10243" width="20.28515625" style="19" customWidth="1"/>
    <col min="10244" max="10244" width="15.7109375" style="19" customWidth="1"/>
    <col min="10245" max="10245" width="14.7109375" style="19" customWidth="1"/>
    <col min="10246" max="10250" width="21.85546875" style="19" bestFit="1" customWidth="1"/>
    <col min="10251" max="10251" width="25.5703125" style="19" bestFit="1" customWidth="1"/>
    <col min="10252" max="10253" width="29.42578125" style="19" customWidth="1"/>
    <col min="10254" max="10254" width="28.7109375" style="19" customWidth="1"/>
    <col min="10255" max="10255" width="18.7109375" style="19" customWidth="1"/>
    <col min="10256" max="10498" width="8.7109375" style="19"/>
    <col min="10499" max="10499" width="20.28515625" style="19" customWidth="1"/>
    <col min="10500" max="10500" width="15.7109375" style="19" customWidth="1"/>
    <col min="10501" max="10501" width="14.7109375" style="19" customWidth="1"/>
    <col min="10502" max="10506" width="21.85546875" style="19" bestFit="1" customWidth="1"/>
    <col min="10507" max="10507" width="25.5703125" style="19" bestFit="1" customWidth="1"/>
    <col min="10508" max="10509" width="29.42578125" style="19" customWidth="1"/>
    <col min="10510" max="10510" width="28.7109375" style="19" customWidth="1"/>
    <col min="10511" max="10511" width="18.7109375" style="19" customWidth="1"/>
    <col min="10512" max="10754" width="8.7109375" style="19"/>
    <col min="10755" max="10755" width="20.28515625" style="19" customWidth="1"/>
    <col min="10756" max="10756" width="15.7109375" style="19" customWidth="1"/>
    <col min="10757" max="10757" width="14.7109375" style="19" customWidth="1"/>
    <col min="10758" max="10762" width="21.85546875" style="19" bestFit="1" customWidth="1"/>
    <col min="10763" max="10763" width="25.5703125" style="19" bestFit="1" customWidth="1"/>
    <col min="10764" max="10765" width="29.42578125" style="19" customWidth="1"/>
    <col min="10766" max="10766" width="28.7109375" style="19" customWidth="1"/>
    <col min="10767" max="10767" width="18.7109375" style="19" customWidth="1"/>
    <col min="10768" max="11010" width="8.7109375" style="19"/>
    <col min="11011" max="11011" width="20.28515625" style="19" customWidth="1"/>
    <col min="11012" max="11012" width="15.7109375" style="19" customWidth="1"/>
    <col min="11013" max="11013" width="14.7109375" style="19" customWidth="1"/>
    <col min="11014" max="11018" width="21.85546875" style="19" bestFit="1" customWidth="1"/>
    <col min="11019" max="11019" width="25.5703125" style="19" bestFit="1" customWidth="1"/>
    <col min="11020" max="11021" width="29.42578125" style="19" customWidth="1"/>
    <col min="11022" max="11022" width="28.7109375" style="19" customWidth="1"/>
    <col min="11023" max="11023" width="18.7109375" style="19" customWidth="1"/>
    <col min="11024" max="11266" width="8.7109375" style="19"/>
    <col min="11267" max="11267" width="20.28515625" style="19" customWidth="1"/>
    <col min="11268" max="11268" width="15.7109375" style="19" customWidth="1"/>
    <col min="11269" max="11269" width="14.7109375" style="19" customWidth="1"/>
    <col min="11270" max="11274" width="21.85546875" style="19" bestFit="1" customWidth="1"/>
    <col min="11275" max="11275" width="25.5703125" style="19" bestFit="1" customWidth="1"/>
    <col min="11276" max="11277" width="29.42578125" style="19" customWidth="1"/>
    <col min="11278" max="11278" width="28.7109375" style="19" customWidth="1"/>
    <col min="11279" max="11279" width="18.7109375" style="19" customWidth="1"/>
    <col min="11280" max="11522" width="8.7109375" style="19"/>
    <col min="11523" max="11523" width="20.28515625" style="19" customWidth="1"/>
    <col min="11524" max="11524" width="15.7109375" style="19" customWidth="1"/>
    <col min="11525" max="11525" width="14.7109375" style="19" customWidth="1"/>
    <col min="11526" max="11530" width="21.85546875" style="19" bestFit="1" customWidth="1"/>
    <col min="11531" max="11531" width="25.5703125" style="19" bestFit="1" customWidth="1"/>
    <col min="11532" max="11533" width="29.42578125" style="19" customWidth="1"/>
    <col min="11534" max="11534" width="28.7109375" style="19" customWidth="1"/>
    <col min="11535" max="11535" width="18.7109375" style="19" customWidth="1"/>
    <col min="11536" max="11778" width="8.7109375" style="19"/>
    <col min="11779" max="11779" width="20.28515625" style="19" customWidth="1"/>
    <col min="11780" max="11780" width="15.7109375" style="19" customWidth="1"/>
    <col min="11781" max="11781" width="14.7109375" style="19" customWidth="1"/>
    <col min="11782" max="11786" width="21.85546875" style="19" bestFit="1" customWidth="1"/>
    <col min="11787" max="11787" width="25.5703125" style="19" bestFit="1" customWidth="1"/>
    <col min="11788" max="11789" width="29.42578125" style="19" customWidth="1"/>
    <col min="11790" max="11790" width="28.7109375" style="19" customWidth="1"/>
    <col min="11791" max="11791" width="18.7109375" style="19" customWidth="1"/>
    <col min="11792" max="12034" width="8.7109375" style="19"/>
    <col min="12035" max="12035" width="20.28515625" style="19" customWidth="1"/>
    <col min="12036" max="12036" width="15.7109375" style="19" customWidth="1"/>
    <col min="12037" max="12037" width="14.7109375" style="19" customWidth="1"/>
    <col min="12038" max="12042" width="21.85546875" style="19" bestFit="1" customWidth="1"/>
    <col min="12043" max="12043" width="25.5703125" style="19" bestFit="1" customWidth="1"/>
    <col min="12044" max="12045" width="29.42578125" style="19" customWidth="1"/>
    <col min="12046" max="12046" width="28.7109375" style="19" customWidth="1"/>
    <col min="12047" max="12047" width="18.7109375" style="19" customWidth="1"/>
    <col min="12048" max="12290" width="8.7109375" style="19"/>
    <col min="12291" max="12291" width="20.28515625" style="19" customWidth="1"/>
    <col min="12292" max="12292" width="15.7109375" style="19" customWidth="1"/>
    <col min="12293" max="12293" width="14.7109375" style="19" customWidth="1"/>
    <col min="12294" max="12298" width="21.85546875" style="19" bestFit="1" customWidth="1"/>
    <col min="12299" max="12299" width="25.5703125" style="19" bestFit="1" customWidth="1"/>
    <col min="12300" max="12301" width="29.42578125" style="19" customWidth="1"/>
    <col min="12302" max="12302" width="28.7109375" style="19" customWidth="1"/>
    <col min="12303" max="12303" width="18.7109375" style="19" customWidth="1"/>
    <col min="12304" max="12546" width="8.7109375" style="19"/>
    <col min="12547" max="12547" width="20.28515625" style="19" customWidth="1"/>
    <col min="12548" max="12548" width="15.7109375" style="19" customWidth="1"/>
    <col min="12549" max="12549" width="14.7109375" style="19" customWidth="1"/>
    <col min="12550" max="12554" width="21.85546875" style="19" bestFit="1" customWidth="1"/>
    <col min="12555" max="12555" width="25.5703125" style="19" bestFit="1" customWidth="1"/>
    <col min="12556" max="12557" width="29.42578125" style="19" customWidth="1"/>
    <col min="12558" max="12558" width="28.7109375" style="19" customWidth="1"/>
    <col min="12559" max="12559" width="18.7109375" style="19" customWidth="1"/>
    <col min="12560" max="12802" width="8.7109375" style="19"/>
    <col min="12803" max="12803" width="20.28515625" style="19" customWidth="1"/>
    <col min="12804" max="12804" width="15.7109375" style="19" customWidth="1"/>
    <col min="12805" max="12805" width="14.7109375" style="19" customWidth="1"/>
    <col min="12806" max="12810" width="21.85546875" style="19" bestFit="1" customWidth="1"/>
    <col min="12811" max="12811" width="25.5703125" style="19" bestFit="1" customWidth="1"/>
    <col min="12812" max="12813" width="29.42578125" style="19" customWidth="1"/>
    <col min="12814" max="12814" width="28.7109375" style="19" customWidth="1"/>
    <col min="12815" max="12815" width="18.7109375" style="19" customWidth="1"/>
    <col min="12816" max="13058" width="8.7109375" style="19"/>
    <col min="13059" max="13059" width="20.28515625" style="19" customWidth="1"/>
    <col min="13060" max="13060" width="15.7109375" style="19" customWidth="1"/>
    <col min="13061" max="13061" width="14.7109375" style="19" customWidth="1"/>
    <col min="13062" max="13066" width="21.85546875" style="19" bestFit="1" customWidth="1"/>
    <col min="13067" max="13067" width="25.5703125" style="19" bestFit="1" customWidth="1"/>
    <col min="13068" max="13069" width="29.42578125" style="19" customWidth="1"/>
    <col min="13070" max="13070" width="28.7109375" style="19" customWidth="1"/>
    <col min="13071" max="13071" width="18.7109375" style="19" customWidth="1"/>
    <col min="13072" max="13314" width="8.7109375" style="19"/>
    <col min="13315" max="13315" width="20.28515625" style="19" customWidth="1"/>
    <col min="13316" max="13316" width="15.7109375" style="19" customWidth="1"/>
    <col min="13317" max="13317" width="14.7109375" style="19" customWidth="1"/>
    <col min="13318" max="13322" width="21.85546875" style="19" bestFit="1" customWidth="1"/>
    <col min="13323" max="13323" width="25.5703125" style="19" bestFit="1" customWidth="1"/>
    <col min="13324" max="13325" width="29.42578125" style="19" customWidth="1"/>
    <col min="13326" max="13326" width="28.7109375" style="19" customWidth="1"/>
    <col min="13327" max="13327" width="18.7109375" style="19" customWidth="1"/>
    <col min="13328" max="13570" width="8.7109375" style="19"/>
    <col min="13571" max="13571" width="20.28515625" style="19" customWidth="1"/>
    <col min="13572" max="13572" width="15.7109375" style="19" customWidth="1"/>
    <col min="13573" max="13573" width="14.7109375" style="19" customWidth="1"/>
    <col min="13574" max="13578" width="21.85546875" style="19" bestFit="1" customWidth="1"/>
    <col min="13579" max="13579" width="25.5703125" style="19" bestFit="1" customWidth="1"/>
    <col min="13580" max="13581" width="29.42578125" style="19" customWidth="1"/>
    <col min="13582" max="13582" width="28.7109375" style="19" customWidth="1"/>
    <col min="13583" max="13583" width="18.7109375" style="19" customWidth="1"/>
    <col min="13584" max="13826" width="8.7109375" style="19"/>
    <col min="13827" max="13827" width="20.28515625" style="19" customWidth="1"/>
    <col min="13828" max="13828" width="15.7109375" style="19" customWidth="1"/>
    <col min="13829" max="13829" width="14.7109375" style="19" customWidth="1"/>
    <col min="13830" max="13834" width="21.85546875" style="19" bestFit="1" customWidth="1"/>
    <col min="13835" max="13835" width="25.5703125" style="19" bestFit="1" customWidth="1"/>
    <col min="13836" max="13837" width="29.42578125" style="19" customWidth="1"/>
    <col min="13838" max="13838" width="28.7109375" style="19" customWidth="1"/>
    <col min="13839" max="13839" width="18.7109375" style="19" customWidth="1"/>
    <col min="13840" max="14082" width="8.7109375" style="19"/>
    <col min="14083" max="14083" width="20.28515625" style="19" customWidth="1"/>
    <col min="14084" max="14084" width="15.7109375" style="19" customWidth="1"/>
    <col min="14085" max="14085" width="14.7109375" style="19" customWidth="1"/>
    <col min="14086" max="14090" width="21.85546875" style="19" bestFit="1" customWidth="1"/>
    <col min="14091" max="14091" width="25.5703125" style="19" bestFit="1" customWidth="1"/>
    <col min="14092" max="14093" width="29.42578125" style="19" customWidth="1"/>
    <col min="14094" max="14094" width="28.7109375" style="19" customWidth="1"/>
    <col min="14095" max="14095" width="18.7109375" style="19" customWidth="1"/>
    <col min="14096" max="14338" width="8.7109375" style="19"/>
    <col min="14339" max="14339" width="20.28515625" style="19" customWidth="1"/>
    <col min="14340" max="14340" width="15.7109375" style="19" customWidth="1"/>
    <col min="14341" max="14341" width="14.7109375" style="19" customWidth="1"/>
    <col min="14342" max="14346" width="21.85546875" style="19" bestFit="1" customWidth="1"/>
    <col min="14347" max="14347" width="25.5703125" style="19" bestFit="1" customWidth="1"/>
    <col min="14348" max="14349" width="29.42578125" style="19" customWidth="1"/>
    <col min="14350" max="14350" width="28.7109375" style="19" customWidth="1"/>
    <col min="14351" max="14351" width="18.7109375" style="19" customWidth="1"/>
    <col min="14352" max="14594" width="8.7109375" style="19"/>
    <col min="14595" max="14595" width="20.28515625" style="19" customWidth="1"/>
    <col min="14596" max="14596" width="15.7109375" style="19" customWidth="1"/>
    <col min="14597" max="14597" width="14.7109375" style="19" customWidth="1"/>
    <col min="14598" max="14602" width="21.85546875" style="19" bestFit="1" customWidth="1"/>
    <col min="14603" max="14603" width="25.5703125" style="19" bestFit="1" customWidth="1"/>
    <col min="14604" max="14605" width="29.42578125" style="19" customWidth="1"/>
    <col min="14606" max="14606" width="28.7109375" style="19" customWidth="1"/>
    <col min="14607" max="14607" width="18.7109375" style="19" customWidth="1"/>
    <col min="14608" max="14850" width="8.7109375" style="19"/>
    <col min="14851" max="14851" width="20.28515625" style="19" customWidth="1"/>
    <col min="14852" max="14852" width="15.7109375" style="19" customWidth="1"/>
    <col min="14853" max="14853" width="14.7109375" style="19" customWidth="1"/>
    <col min="14854" max="14858" width="21.85546875" style="19" bestFit="1" customWidth="1"/>
    <col min="14859" max="14859" width="25.5703125" style="19" bestFit="1" customWidth="1"/>
    <col min="14860" max="14861" width="29.42578125" style="19" customWidth="1"/>
    <col min="14862" max="14862" width="28.7109375" style="19" customWidth="1"/>
    <col min="14863" max="14863" width="18.7109375" style="19" customWidth="1"/>
    <col min="14864" max="15106" width="8.7109375" style="19"/>
    <col min="15107" max="15107" width="20.28515625" style="19" customWidth="1"/>
    <col min="15108" max="15108" width="15.7109375" style="19" customWidth="1"/>
    <col min="15109" max="15109" width="14.7109375" style="19" customWidth="1"/>
    <col min="15110" max="15114" width="21.85546875" style="19" bestFit="1" customWidth="1"/>
    <col min="15115" max="15115" width="25.5703125" style="19" bestFit="1" customWidth="1"/>
    <col min="15116" max="15117" width="29.42578125" style="19" customWidth="1"/>
    <col min="15118" max="15118" width="28.7109375" style="19" customWidth="1"/>
    <col min="15119" max="15119" width="18.7109375" style="19" customWidth="1"/>
    <col min="15120" max="15362" width="8.7109375" style="19"/>
    <col min="15363" max="15363" width="20.28515625" style="19" customWidth="1"/>
    <col min="15364" max="15364" width="15.7109375" style="19" customWidth="1"/>
    <col min="15365" max="15365" width="14.7109375" style="19" customWidth="1"/>
    <col min="15366" max="15370" width="21.85546875" style="19" bestFit="1" customWidth="1"/>
    <col min="15371" max="15371" width="25.5703125" style="19" bestFit="1" customWidth="1"/>
    <col min="15372" max="15373" width="29.42578125" style="19" customWidth="1"/>
    <col min="15374" max="15374" width="28.7109375" style="19" customWidth="1"/>
    <col min="15375" max="15375" width="18.7109375" style="19" customWidth="1"/>
    <col min="15376" max="15618" width="8.7109375" style="19"/>
    <col min="15619" max="15619" width="20.28515625" style="19" customWidth="1"/>
    <col min="15620" max="15620" width="15.7109375" style="19" customWidth="1"/>
    <col min="15621" max="15621" width="14.7109375" style="19" customWidth="1"/>
    <col min="15622" max="15626" width="21.85546875" style="19" bestFit="1" customWidth="1"/>
    <col min="15627" max="15627" width="25.5703125" style="19" bestFit="1" customWidth="1"/>
    <col min="15628" max="15629" width="29.42578125" style="19" customWidth="1"/>
    <col min="15630" max="15630" width="28.7109375" style="19" customWidth="1"/>
    <col min="15631" max="15631" width="18.7109375" style="19" customWidth="1"/>
    <col min="15632" max="15874" width="8.7109375" style="19"/>
    <col min="15875" max="15875" width="20.28515625" style="19" customWidth="1"/>
    <col min="15876" max="15876" width="15.7109375" style="19" customWidth="1"/>
    <col min="15877" max="15877" width="14.7109375" style="19" customWidth="1"/>
    <col min="15878" max="15882" width="21.85546875" style="19" bestFit="1" customWidth="1"/>
    <col min="15883" max="15883" width="25.5703125" style="19" bestFit="1" customWidth="1"/>
    <col min="15884" max="15885" width="29.42578125" style="19" customWidth="1"/>
    <col min="15886" max="15886" width="28.7109375" style="19" customWidth="1"/>
    <col min="15887" max="15887" width="18.7109375" style="19" customWidth="1"/>
    <col min="15888" max="16130" width="8.7109375" style="19"/>
    <col min="16131" max="16131" width="20.28515625" style="19" customWidth="1"/>
    <col min="16132" max="16132" width="15.7109375" style="19" customWidth="1"/>
    <col min="16133" max="16133" width="14.7109375" style="19" customWidth="1"/>
    <col min="16134" max="16138" width="21.85546875" style="19" bestFit="1" customWidth="1"/>
    <col min="16139" max="16139" width="25.5703125" style="19" bestFit="1" customWidth="1"/>
    <col min="16140" max="16141" width="29.42578125" style="19" customWidth="1"/>
    <col min="16142" max="16142" width="28.7109375" style="19" customWidth="1"/>
    <col min="16143" max="16143" width="18.7109375" style="19" customWidth="1"/>
    <col min="16144" max="16384" width="8.7109375" style="19"/>
  </cols>
  <sheetData>
    <row r="1" spans="1:70" s="18" customFormat="1" ht="15.6" customHeight="1" x14ac:dyDescent="0.2">
      <c r="A1" s="205" t="s">
        <v>43</v>
      </c>
      <c r="B1" s="205"/>
      <c r="C1" s="205"/>
      <c r="D1" s="205"/>
      <c r="E1" s="205"/>
      <c r="F1" s="205"/>
      <c r="G1" s="205"/>
      <c r="H1" s="205"/>
      <c r="I1" s="205"/>
      <c r="J1" s="205"/>
      <c r="K1" s="205"/>
      <c r="L1" s="205"/>
      <c r="M1" s="205"/>
      <c r="N1" s="205"/>
      <c r="O1" s="205"/>
      <c r="P1" s="205"/>
      <c r="Q1" s="205"/>
      <c r="R1" s="205"/>
      <c r="S1" s="205"/>
      <c r="T1" s="17"/>
      <c r="U1" s="17"/>
      <c r="V1" s="17"/>
      <c r="W1" s="17"/>
      <c r="X1" s="17"/>
      <c r="Y1" s="17"/>
      <c r="Z1" s="17"/>
    </row>
    <row r="2" spans="1:70" s="20" customFormat="1" ht="21.6" customHeight="1" x14ac:dyDescent="0.35">
      <c r="A2" s="206" t="s">
        <v>44</v>
      </c>
      <c r="B2" s="206"/>
      <c r="C2" s="206"/>
      <c r="D2" s="206"/>
      <c r="E2" s="206"/>
      <c r="F2" s="206"/>
      <c r="G2" s="206"/>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1:70" s="20" customFormat="1" ht="15.6" customHeight="1" x14ac:dyDescent="0.2">
      <c r="A3" s="21" t="s">
        <v>45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1:70" s="24" customFormat="1" ht="7.5" thickBot="1" x14ac:dyDescent="0.2">
      <c r="A4" s="22"/>
      <c r="B4" s="22"/>
      <c r="C4" s="22"/>
      <c r="D4" s="22"/>
      <c r="E4" s="22"/>
      <c r="F4" s="22"/>
      <c r="G4" s="22"/>
      <c r="H4" s="23"/>
      <c r="I4" s="23"/>
      <c r="J4" s="23"/>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row>
    <row r="5" spans="1:70" s="20" customFormat="1" ht="54" customHeight="1" thickTop="1" x14ac:dyDescent="0.2">
      <c r="A5" s="19"/>
      <c r="B5" s="25" t="s">
        <v>46</v>
      </c>
      <c r="C5" s="26" t="s">
        <v>47</v>
      </c>
      <c r="D5" s="126"/>
      <c r="E5" s="25" t="s">
        <v>48</v>
      </c>
      <c r="F5" s="27">
        <v>45085</v>
      </c>
      <c r="G5" s="28" t="s">
        <v>49</v>
      </c>
      <c r="H5" s="27" t="s">
        <v>50</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1:70" s="20" customFormat="1" ht="15.6" customHeight="1" thickBot="1" x14ac:dyDescent="0.25">
      <c r="A6" s="19"/>
      <c r="B6" s="29" t="s">
        <v>51</v>
      </c>
      <c r="C6" s="30" t="s">
        <v>52</v>
      </c>
      <c r="D6" s="127"/>
      <c r="E6" s="31" t="s">
        <v>53</v>
      </c>
      <c r="F6" s="32">
        <v>2</v>
      </c>
      <c r="G6" s="31" t="s">
        <v>54</v>
      </c>
      <c r="H6" s="33">
        <v>2022</v>
      </c>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row>
    <row r="7" spans="1:70" ht="15.6" customHeight="1" thickTop="1" thickBot="1" x14ac:dyDescent="0.25"/>
    <row r="8" spans="1:70" ht="35.65" customHeight="1" thickTop="1" thickBot="1" x14ac:dyDescent="0.25">
      <c r="B8" s="207" t="s">
        <v>55</v>
      </c>
      <c r="C8" s="208"/>
      <c r="D8" s="208"/>
      <c r="E8" s="208"/>
      <c r="F8" s="208"/>
      <c r="G8" s="208"/>
      <c r="H8" s="208"/>
      <c r="I8" s="208"/>
      <c r="J8" s="208"/>
      <c r="K8" s="208"/>
      <c r="L8" s="208"/>
      <c r="M8" s="208"/>
      <c r="N8" s="209"/>
    </row>
    <row r="9" spans="1:70" ht="15.6" customHeight="1" thickTop="1" x14ac:dyDescent="0.2">
      <c r="B9" s="34"/>
      <c r="C9" s="34"/>
      <c r="D9" s="34"/>
      <c r="E9" s="34"/>
      <c r="F9" s="34"/>
      <c r="G9" s="34"/>
      <c r="H9" s="34"/>
      <c r="I9" s="34"/>
      <c r="J9" s="35"/>
      <c r="K9" s="35"/>
      <c r="L9" s="35"/>
      <c r="M9" s="35"/>
      <c r="N9" s="35"/>
    </row>
    <row r="10" spans="1:70" ht="15.6" customHeight="1" x14ac:dyDescent="0.2">
      <c r="B10" s="204" t="s">
        <v>56</v>
      </c>
      <c r="C10" s="204"/>
      <c r="D10" s="204"/>
      <c r="E10" s="204"/>
      <c r="F10" s="204"/>
      <c r="G10" s="204"/>
      <c r="H10" s="204"/>
      <c r="I10" s="204"/>
      <c r="J10" s="204"/>
      <c r="K10" s="204"/>
      <c r="L10" s="204"/>
      <c r="M10" s="204"/>
      <c r="N10" s="204"/>
    </row>
    <row r="11" spans="1:70" ht="286.89999999999998" customHeight="1" x14ac:dyDescent="0.2">
      <c r="B11" s="210" t="s">
        <v>57</v>
      </c>
      <c r="C11" s="210"/>
      <c r="D11" s="210"/>
      <c r="E11" s="210"/>
      <c r="F11" s="210"/>
      <c r="G11" s="210"/>
      <c r="H11" s="210"/>
      <c r="I11" s="210"/>
      <c r="J11" s="211"/>
      <c r="K11" s="211"/>
      <c r="L11" s="211"/>
      <c r="M11" s="211"/>
      <c r="N11" s="211"/>
    </row>
    <row r="12" spans="1:70" ht="167.25" customHeight="1" x14ac:dyDescent="0.2">
      <c r="B12" s="212" t="s">
        <v>58</v>
      </c>
      <c r="C12" s="210"/>
      <c r="D12" s="210"/>
      <c r="E12" s="210"/>
      <c r="F12" s="210"/>
      <c r="G12" s="210"/>
      <c r="H12" s="210"/>
      <c r="I12" s="210"/>
      <c r="J12" s="210"/>
      <c r="K12" s="210"/>
      <c r="L12" s="210"/>
      <c r="M12" s="210"/>
      <c r="N12" s="210"/>
    </row>
    <row r="13" spans="1:70" ht="41.25" hidden="1" customHeight="1" x14ac:dyDescent="0.2">
      <c r="B13" s="35"/>
      <c r="C13" s="35"/>
      <c r="D13" s="35"/>
      <c r="E13" s="35"/>
      <c r="F13" s="35"/>
      <c r="G13" s="35"/>
      <c r="H13" s="35"/>
      <c r="I13" s="35"/>
      <c r="J13" s="35"/>
      <c r="K13" s="35"/>
      <c r="L13" s="35"/>
      <c r="M13" s="35"/>
      <c r="N13" s="35"/>
    </row>
    <row r="14" spans="1:70" ht="13.15" hidden="1" customHeight="1" x14ac:dyDescent="0.2">
      <c r="B14" s="35"/>
      <c r="C14" s="35"/>
      <c r="D14" s="35"/>
      <c r="E14" s="35"/>
      <c r="F14" s="36"/>
      <c r="G14" s="36"/>
      <c r="H14" s="36"/>
      <c r="I14" s="36"/>
      <c r="J14" s="36"/>
      <c r="K14" s="36"/>
      <c r="L14" s="36"/>
      <c r="M14" s="35"/>
      <c r="N14" s="35"/>
    </row>
    <row r="15" spans="1:70" ht="30" hidden="1" x14ac:dyDescent="0.25">
      <c r="B15" s="35"/>
      <c r="C15" s="35"/>
      <c r="D15" s="35"/>
      <c r="E15" s="35"/>
      <c r="F15" s="37" t="s">
        <v>59</v>
      </c>
      <c r="G15" s="37" t="s">
        <v>60</v>
      </c>
      <c r="H15" s="37" t="s">
        <v>61</v>
      </c>
      <c r="I15" s="38" t="s">
        <v>62</v>
      </c>
      <c r="J15" s="39" t="s">
        <v>63</v>
      </c>
      <c r="K15" s="35"/>
      <c r="L15" s="35"/>
      <c r="M15" s="35"/>
      <c r="N15" s="35"/>
    </row>
    <row r="16" spans="1:70" ht="15.6" hidden="1" customHeight="1" x14ac:dyDescent="0.25">
      <c r="B16" s="37" t="s">
        <v>64</v>
      </c>
      <c r="C16" s="37" t="s">
        <v>65</v>
      </c>
      <c r="D16" s="37" t="s">
        <v>199</v>
      </c>
      <c r="E16" s="37" t="s">
        <v>3</v>
      </c>
      <c r="F16" s="40" t="s">
        <v>66</v>
      </c>
      <c r="G16" s="40" t="s">
        <v>66</v>
      </c>
      <c r="H16" s="40" t="s">
        <v>66</v>
      </c>
      <c r="I16" s="40" t="s">
        <v>66</v>
      </c>
      <c r="J16" s="40" t="s">
        <v>66</v>
      </c>
      <c r="K16" s="35"/>
      <c r="L16" s="35"/>
      <c r="M16" s="35"/>
      <c r="N16" s="35"/>
    </row>
    <row r="17" spans="2:15" ht="23.25" hidden="1" customHeight="1" x14ac:dyDescent="0.25">
      <c r="B17" s="213" t="s">
        <v>67</v>
      </c>
      <c r="C17" s="215" t="s">
        <v>68</v>
      </c>
      <c r="D17" s="217" t="s">
        <v>190</v>
      </c>
      <c r="E17" s="40" t="s">
        <v>14</v>
      </c>
      <c r="F17" s="42">
        <v>0.42131999999999997</v>
      </c>
      <c r="G17" s="42">
        <v>0.56084000000000001</v>
      </c>
      <c r="H17" s="42">
        <v>0.55967</v>
      </c>
      <c r="I17" s="43"/>
      <c r="J17" s="42">
        <v>0</v>
      </c>
      <c r="K17" s="35"/>
      <c r="M17" s="35"/>
      <c r="N17" s="35"/>
      <c r="O17" s="44"/>
    </row>
    <row r="18" spans="2:15" ht="23.25" hidden="1" customHeight="1" x14ac:dyDescent="0.25">
      <c r="B18" s="213"/>
      <c r="C18" s="215"/>
      <c r="D18" s="219"/>
      <c r="E18" s="40" t="s">
        <v>7</v>
      </c>
      <c r="F18" s="42">
        <v>0.67805000000000004</v>
      </c>
      <c r="G18" s="42">
        <v>0.90258000000000005</v>
      </c>
      <c r="H18" s="42">
        <v>0.90069999999999995</v>
      </c>
      <c r="I18" s="43"/>
      <c r="J18" s="42">
        <v>0</v>
      </c>
      <c r="K18" s="35"/>
      <c r="M18" s="35"/>
      <c r="N18" s="35"/>
      <c r="O18" s="44"/>
    </row>
    <row r="19" spans="2:15" ht="23.25" hidden="1" customHeight="1" x14ac:dyDescent="0.25">
      <c r="B19" s="213"/>
      <c r="C19" s="215" t="s">
        <v>69</v>
      </c>
      <c r="D19" s="217" t="s">
        <v>198</v>
      </c>
      <c r="E19" s="40" t="s">
        <v>14</v>
      </c>
      <c r="F19" s="42">
        <v>0.51820999999999995</v>
      </c>
      <c r="G19" s="42">
        <v>0.61885999999999997</v>
      </c>
      <c r="H19" s="42">
        <v>0.60479000000000005</v>
      </c>
      <c r="I19" s="42">
        <v>9.2509999999999995E-2</v>
      </c>
      <c r="J19" s="42">
        <v>0</v>
      </c>
      <c r="K19" s="35"/>
      <c r="M19" s="35"/>
      <c r="N19" s="35"/>
      <c r="O19" s="44"/>
    </row>
    <row r="20" spans="2:15" ht="23.25" hidden="1" customHeight="1" x14ac:dyDescent="0.25">
      <c r="B20" s="213"/>
      <c r="C20" s="215"/>
      <c r="D20" s="219"/>
      <c r="E20" s="40" t="s">
        <v>7</v>
      </c>
      <c r="F20" s="42">
        <v>0.83396999999999999</v>
      </c>
      <c r="G20" s="42">
        <v>0.99595999999999996</v>
      </c>
      <c r="H20" s="42">
        <v>0.97331000000000001</v>
      </c>
      <c r="I20" s="42">
        <v>0.14887</v>
      </c>
      <c r="J20" s="42">
        <v>0</v>
      </c>
      <c r="K20" s="35"/>
      <c r="M20" s="35"/>
      <c r="N20" s="35"/>
      <c r="O20" s="44"/>
    </row>
    <row r="21" spans="2:15" ht="23.25" hidden="1" customHeight="1" x14ac:dyDescent="0.25">
      <c r="B21" s="213"/>
      <c r="C21" s="215" t="s">
        <v>70</v>
      </c>
      <c r="D21" s="217" t="s">
        <v>191</v>
      </c>
      <c r="E21" s="40" t="s">
        <v>14</v>
      </c>
      <c r="F21" s="42">
        <v>0.56511999999999996</v>
      </c>
      <c r="G21" s="42">
        <v>0.71799999999999997</v>
      </c>
      <c r="H21" s="42">
        <v>0.64368999999999998</v>
      </c>
      <c r="I21" s="42">
        <v>0.26107999999999998</v>
      </c>
      <c r="J21" s="42">
        <v>0</v>
      </c>
      <c r="K21" s="35"/>
      <c r="M21" s="35"/>
      <c r="N21" s="35"/>
      <c r="O21" s="44"/>
    </row>
    <row r="22" spans="2:15" ht="23.25" hidden="1" customHeight="1" x14ac:dyDescent="0.25">
      <c r="B22" s="213"/>
      <c r="C22" s="215"/>
      <c r="D22" s="219"/>
      <c r="E22" s="40" t="s">
        <v>7</v>
      </c>
      <c r="F22" s="42">
        <v>0.90947</v>
      </c>
      <c r="G22" s="42">
        <v>1.1555</v>
      </c>
      <c r="H22" s="42">
        <v>1.03592</v>
      </c>
      <c r="I22" s="42">
        <v>0.42015999999999998</v>
      </c>
      <c r="J22" s="42">
        <v>0</v>
      </c>
      <c r="K22" s="35"/>
      <c r="M22" s="35"/>
      <c r="N22" s="35"/>
      <c r="O22" s="44"/>
    </row>
    <row r="23" spans="2:15" ht="23.25" hidden="1" customHeight="1" x14ac:dyDescent="0.25">
      <c r="B23" s="213"/>
      <c r="C23" s="215" t="s">
        <v>71</v>
      </c>
      <c r="D23" s="217" t="s">
        <v>192</v>
      </c>
      <c r="E23" s="40" t="s">
        <v>14</v>
      </c>
      <c r="F23" s="42">
        <v>0.63385000000000002</v>
      </c>
      <c r="G23" s="42">
        <v>0.83396000000000003</v>
      </c>
      <c r="H23" s="42">
        <v>0.67650999999999994</v>
      </c>
      <c r="I23" s="42">
        <v>0.27761999999999998</v>
      </c>
      <c r="J23" s="42">
        <v>0</v>
      </c>
      <c r="K23" s="35"/>
      <c r="M23" s="35"/>
      <c r="N23" s="35"/>
      <c r="O23" s="44"/>
    </row>
    <row r="24" spans="2:15" ht="23.25" hidden="1" customHeight="1" x14ac:dyDescent="0.25">
      <c r="B24" s="213"/>
      <c r="C24" s="215"/>
      <c r="D24" s="219"/>
      <c r="E24" s="40" t="s">
        <v>7</v>
      </c>
      <c r="F24" s="42">
        <v>1.0200800000000001</v>
      </c>
      <c r="G24" s="42">
        <v>1.3421400000000001</v>
      </c>
      <c r="H24" s="42">
        <v>1.08873</v>
      </c>
      <c r="I24" s="42">
        <v>0.44679000000000002</v>
      </c>
      <c r="J24" s="42">
        <v>0</v>
      </c>
      <c r="K24" s="35"/>
      <c r="M24" s="35"/>
      <c r="N24" s="35"/>
      <c r="O24" s="44"/>
    </row>
    <row r="25" spans="2:15" ht="23.25" hidden="1" customHeight="1" x14ac:dyDescent="0.25">
      <c r="B25" s="213"/>
      <c r="C25" s="215" t="s">
        <v>72</v>
      </c>
      <c r="D25" s="217" t="s">
        <v>193</v>
      </c>
      <c r="E25" s="40" t="s">
        <v>14</v>
      </c>
      <c r="F25" s="42">
        <v>0.68418000000000001</v>
      </c>
      <c r="G25" s="42">
        <v>0.92115000000000002</v>
      </c>
      <c r="H25" s="42">
        <v>0.73807999999999996</v>
      </c>
      <c r="I25" s="42">
        <v>0.28586</v>
      </c>
      <c r="J25" s="42"/>
      <c r="K25" s="35"/>
      <c r="M25" s="35"/>
      <c r="N25" s="35"/>
      <c r="O25" s="44"/>
    </row>
    <row r="26" spans="2:15" ht="23.25" hidden="1" customHeight="1" x14ac:dyDescent="0.25">
      <c r="B26" s="213"/>
      <c r="C26" s="215"/>
      <c r="D26" s="219"/>
      <c r="E26" s="40" t="s">
        <v>7</v>
      </c>
      <c r="F26" s="42">
        <v>1.1010800000000001</v>
      </c>
      <c r="G26" s="42">
        <v>1.48245</v>
      </c>
      <c r="H26" s="42">
        <v>1.1878200000000001</v>
      </c>
      <c r="I26" s="42">
        <v>0.46004</v>
      </c>
      <c r="J26" s="42"/>
      <c r="K26" s="35"/>
      <c r="M26" s="35"/>
      <c r="N26" s="35"/>
      <c r="O26" s="44"/>
    </row>
    <row r="27" spans="2:15" ht="23.25" hidden="1" customHeight="1" x14ac:dyDescent="0.25">
      <c r="B27" s="213"/>
      <c r="C27" s="215" t="s">
        <v>73</v>
      </c>
      <c r="D27" s="217" t="s">
        <v>194</v>
      </c>
      <c r="E27" s="40" t="s">
        <v>14</v>
      </c>
      <c r="F27" s="42">
        <v>0.83365</v>
      </c>
      <c r="G27" s="42">
        <v>1.37094</v>
      </c>
      <c r="H27" s="42">
        <v>1.0703100000000001</v>
      </c>
      <c r="I27" s="42">
        <v>0.38396000000000002</v>
      </c>
      <c r="J27" s="42">
        <v>0</v>
      </c>
      <c r="K27" s="35"/>
      <c r="M27" s="35"/>
      <c r="N27" s="35"/>
      <c r="O27" s="44"/>
    </row>
    <row r="28" spans="2:15" ht="23.25" hidden="1" customHeight="1" x14ac:dyDescent="0.25">
      <c r="B28" s="213"/>
      <c r="C28" s="215"/>
      <c r="D28" s="219"/>
      <c r="E28" s="40" t="s">
        <v>7</v>
      </c>
      <c r="F28" s="42">
        <v>1.3416300000000001</v>
      </c>
      <c r="G28" s="42">
        <v>2.2063199999999998</v>
      </c>
      <c r="H28" s="42">
        <v>1.7224900000000001</v>
      </c>
      <c r="I28" s="42">
        <v>0.61792000000000002</v>
      </c>
      <c r="J28" s="42">
        <v>0</v>
      </c>
      <c r="K28" s="35"/>
      <c r="M28" s="35"/>
      <c r="N28" s="35"/>
      <c r="O28" s="44"/>
    </row>
    <row r="29" spans="2:15" ht="23.25" hidden="1" customHeight="1" x14ac:dyDescent="0.25">
      <c r="B29" s="213"/>
      <c r="C29" s="215" t="s">
        <v>74</v>
      </c>
      <c r="D29" s="217" t="s">
        <v>195</v>
      </c>
      <c r="E29" s="40" t="s">
        <v>14</v>
      </c>
      <c r="F29" s="42">
        <v>0.66725999999999996</v>
      </c>
      <c r="G29" s="42">
        <v>1.01129</v>
      </c>
      <c r="H29" s="42">
        <v>0.95337000000000005</v>
      </c>
      <c r="I29" s="42">
        <v>0.32029999999999997</v>
      </c>
      <c r="J29" s="42">
        <v>0</v>
      </c>
      <c r="K29" s="35"/>
      <c r="M29" s="35"/>
      <c r="N29" s="35"/>
      <c r="O29" s="44"/>
    </row>
    <row r="30" spans="2:15" ht="23.25" hidden="1" customHeight="1" x14ac:dyDescent="0.25">
      <c r="B30" s="213"/>
      <c r="C30" s="215"/>
      <c r="D30" s="219"/>
      <c r="E30" s="40" t="s">
        <v>7</v>
      </c>
      <c r="F30" s="42">
        <v>1.07385</v>
      </c>
      <c r="G30" s="42">
        <v>1.6275200000000001</v>
      </c>
      <c r="H30" s="42">
        <v>1.5342899999999999</v>
      </c>
      <c r="I30" s="42">
        <v>0.51546999999999998</v>
      </c>
      <c r="J30" s="42">
        <v>0</v>
      </c>
      <c r="K30" s="35"/>
      <c r="M30" s="35"/>
      <c r="N30" s="35"/>
      <c r="O30" s="44"/>
    </row>
    <row r="31" spans="2:15" ht="23.25" hidden="1" customHeight="1" x14ac:dyDescent="0.25">
      <c r="B31" s="213"/>
      <c r="C31" s="215" t="s">
        <v>75</v>
      </c>
      <c r="D31" s="217" t="s">
        <v>196</v>
      </c>
      <c r="E31" s="40" t="s">
        <v>14</v>
      </c>
      <c r="F31" s="42">
        <v>0.79615000000000002</v>
      </c>
      <c r="G31" s="42">
        <v>0.88170999999999999</v>
      </c>
      <c r="H31" s="42">
        <v>0.8196</v>
      </c>
      <c r="I31" s="42">
        <v>0.31145</v>
      </c>
      <c r="J31" s="42">
        <v>0</v>
      </c>
      <c r="K31" s="35"/>
      <c r="M31" s="35"/>
      <c r="N31" s="35"/>
      <c r="O31" s="44"/>
    </row>
    <row r="32" spans="2:15" ht="23.25" hidden="1" customHeight="1" x14ac:dyDescent="0.25">
      <c r="B32" s="213"/>
      <c r="C32" s="215"/>
      <c r="D32" s="219"/>
      <c r="E32" s="40" t="s">
        <v>7</v>
      </c>
      <c r="F32" s="42">
        <v>1.2812699999999999</v>
      </c>
      <c r="G32" s="42">
        <v>1.4189799999999999</v>
      </c>
      <c r="H32" s="42">
        <v>1.3190299999999999</v>
      </c>
      <c r="I32" s="42">
        <v>0.50122999999999995</v>
      </c>
      <c r="J32" s="42">
        <v>0</v>
      </c>
      <c r="K32" s="35"/>
      <c r="M32" s="35"/>
      <c r="N32" s="35"/>
      <c r="O32" s="44"/>
    </row>
    <row r="33" spans="2:15" ht="23.25" hidden="1" customHeight="1" x14ac:dyDescent="0.25">
      <c r="B33" s="213"/>
      <c r="C33" s="215" t="s">
        <v>76</v>
      </c>
      <c r="D33" s="217" t="s">
        <v>197</v>
      </c>
      <c r="E33" s="40" t="s">
        <v>14</v>
      </c>
      <c r="F33" s="42">
        <v>0.69667000000000001</v>
      </c>
      <c r="G33" s="42">
        <v>0.80013999999999996</v>
      </c>
      <c r="H33" s="42">
        <v>0.72346999999999995</v>
      </c>
      <c r="I33" s="43"/>
      <c r="J33" s="42">
        <v>0</v>
      </c>
      <c r="K33" s="35"/>
      <c r="M33" s="35"/>
      <c r="N33" s="35"/>
      <c r="O33" s="44"/>
    </row>
    <row r="34" spans="2:15" ht="23.25" hidden="1" customHeight="1" x14ac:dyDescent="0.25">
      <c r="B34" s="214"/>
      <c r="C34" s="216"/>
      <c r="D34" s="218"/>
      <c r="E34" s="45" t="s">
        <v>7</v>
      </c>
      <c r="F34" s="46">
        <v>1.1211800000000001</v>
      </c>
      <c r="G34" s="46">
        <v>1.2877099999999999</v>
      </c>
      <c r="H34" s="46">
        <v>1.16432</v>
      </c>
      <c r="I34" s="47"/>
      <c r="J34" s="46">
        <v>0</v>
      </c>
      <c r="K34" s="35"/>
      <c r="M34" s="35"/>
      <c r="N34" s="35"/>
      <c r="O34" s="44"/>
    </row>
    <row r="35" spans="2:15" ht="15.6" hidden="1" customHeight="1" x14ac:dyDescent="0.2">
      <c r="B35" s="35"/>
      <c r="C35" s="35"/>
      <c r="D35" s="35"/>
      <c r="E35" s="35"/>
      <c r="F35" s="35"/>
      <c r="G35" s="35"/>
      <c r="H35" s="35"/>
      <c r="I35" s="35"/>
      <c r="J35" s="35"/>
      <c r="K35" s="35"/>
      <c r="M35" s="35"/>
      <c r="N35" s="35"/>
      <c r="O35" s="35"/>
    </row>
    <row r="36" spans="2:15" ht="15.6" hidden="1" customHeight="1" x14ac:dyDescent="0.2">
      <c r="B36" s="35"/>
      <c r="C36" s="35"/>
      <c r="D36" s="35"/>
      <c r="E36" s="35"/>
      <c r="F36" s="35"/>
      <c r="G36" s="35"/>
      <c r="H36" s="35"/>
      <c r="I36" s="35"/>
      <c r="J36" s="35"/>
      <c r="K36" s="35"/>
      <c r="M36" s="35"/>
      <c r="N36" s="35"/>
      <c r="O36" s="35"/>
    </row>
    <row r="37" spans="2:15" ht="15" x14ac:dyDescent="0.25">
      <c r="B37" s="35"/>
      <c r="C37" s="35"/>
      <c r="D37" s="35"/>
      <c r="E37" s="35"/>
      <c r="F37" s="48" t="s">
        <v>59</v>
      </c>
      <c r="G37" s="48" t="s">
        <v>60</v>
      </c>
      <c r="H37" s="48" t="s">
        <v>77</v>
      </c>
      <c r="I37" s="48" t="s">
        <v>78</v>
      </c>
      <c r="J37" s="48" t="s">
        <v>79</v>
      </c>
      <c r="K37" s="37" t="s">
        <v>61</v>
      </c>
      <c r="L37" s="38" t="s">
        <v>62</v>
      </c>
      <c r="M37" s="39" t="s">
        <v>63</v>
      </c>
      <c r="N37" s="35"/>
      <c r="O37" s="35"/>
    </row>
    <row r="38" spans="2:15" ht="15.6" customHeight="1" x14ac:dyDescent="0.25">
      <c r="B38" s="37" t="s">
        <v>64</v>
      </c>
      <c r="C38" s="37" t="s">
        <v>65</v>
      </c>
      <c r="D38" s="37" t="s">
        <v>297</v>
      </c>
      <c r="E38" s="37" t="s">
        <v>3</v>
      </c>
      <c r="F38" s="40" t="s">
        <v>66</v>
      </c>
      <c r="G38" s="40" t="s">
        <v>66</v>
      </c>
      <c r="H38" s="40" t="s">
        <v>66</v>
      </c>
      <c r="I38" s="40" t="s">
        <v>66</v>
      </c>
      <c r="J38" s="40" t="s">
        <v>66</v>
      </c>
      <c r="K38" s="40" t="s">
        <v>66</v>
      </c>
      <c r="L38" s="40" t="s">
        <v>66</v>
      </c>
      <c r="M38" s="40" t="s">
        <v>66</v>
      </c>
      <c r="N38" s="35"/>
      <c r="O38" s="35"/>
    </row>
    <row r="39" spans="2:15" ht="15.6" customHeight="1" x14ac:dyDescent="0.25">
      <c r="B39" s="215" t="s">
        <v>80</v>
      </c>
      <c r="C39" s="215" t="s">
        <v>81</v>
      </c>
      <c r="D39" s="217" t="s">
        <v>200</v>
      </c>
      <c r="E39" s="40" t="s">
        <v>14</v>
      </c>
      <c r="F39" s="42">
        <v>0.54642000000000002</v>
      </c>
      <c r="G39" s="42">
        <v>0.61255999999999999</v>
      </c>
      <c r="H39" s="42">
        <v>0.42118</v>
      </c>
      <c r="I39" s="43"/>
      <c r="J39" s="43"/>
      <c r="K39" s="42">
        <v>0.59040999999999999</v>
      </c>
      <c r="L39" s="42">
        <v>9.2509999999999995E-2</v>
      </c>
      <c r="M39" s="42">
        <v>0</v>
      </c>
      <c r="N39" s="35"/>
      <c r="O39" s="44"/>
    </row>
    <row r="40" spans="2:15" ht="15.6" customHeight="1" x14ac:dyDescent="0.25">
      <c r="B40" s="215"/>
      <c r="C40" s="215"/>
      <c r="D40" s="219"/>
      <c r="E40" s="40" t="s">
        <v>7</v>
      </c>
      <c r="F40" s="42">
        <v>0.87936999999999999</v>
      </c>
      <c r="G40" s="42">
        <v>0.98582000000000003</v>
      </c>
      <c r="H40" s="42">
        <v>0.67783000000000004</v>
      </c>
      <c r="I40" s="43"/>
      <c r="J40" s="43"/>
      <c r="K40" s="42">
        <v>0.95018000000000002</v>
      </c>
      <c r="L40" s="42">
        <v>0.14887</v>
      </c>
      <c r="M40" s="42">
        <v>0</v>
      </c>
      <c r="N40" s="35"/>
      <c r="O40" s="44"/>
    </row>
    <row r="41" spans="2:15" ht="15.6" customHeight="1" x14ac:dyDescent="0.25">
      <c r="B41" s="215"/>
      <c r="C41" s="215" t="s">
        <v>82</v>
      </c>
      <c r="D41" s="217" t="s">
        <v>201</v>
      </c>
      <c r="E41" s="40" t="s">
        <v>14</v>
      </c>
      <c r="F41" s="42">
        <v>0.65773000000000004</v>
      </c>
      <c r="G41" s="42">
        <v>0.77293000000000001</v>
      </c>
      <c r="H41" s="42">
        <v>0.44224000000000002</v>
      </c>
      <c r="I41" s="42">
        <v>0.77293000000000001</v>
      </c>
      <c r="J41" s="42">
        <v>0.77293000000000001</v>
      </c>
      <c r="K41" s="42">
        <v>0.71036999999999995</v>
      </c>
      <c r="L41" s="42">
        <v>0.26987</v>
      </c>
      <c r="M41" s="42">
        <v>0</v>
      </c>
      <c r="N41" s="35"/>
      <c r="O41" s="44"/>
    </row>
    <row r="42" spans="2:15" ht="15.6" customHeight="1" x14ac:dyDescent="0.25">
      <c r="B42" s="215"/>
      <c r="C42" s="215"/>
      <c r="D42" s="219"/>
      <c r="E42" s="40" t="s">
        <v>7</v>
      </c>
      <c r="F42" s="42">
        <v>1.0585100000000001</v>
      </c>
      <c r="G42" s="42">
        <v>1.2439199999999999</v>
      </c>
      <c r="H42" s="42">
        <v>0.71170999999999995</v>
      </c>
      <c r="I42" s="42">
        <v>1.2439199999999999</v>
      </c>
      <c r="J42" s="42">
        <v>1.2439199999999999</v>
      </c>
      <c r="K42" s="42">
        <v>1.14323</v>
      </c>
      <c r="L42" s="42">
        <v>0.43430999999999997</v>
      </c>
      <c r="M42" s="42">
        <v>0</v>
      </c>
      <c r="N42" s="35"/>
      <c r="O42" s="44"/>
    </row>
    <row r="43" spans="2:15" ht="15.6" customHeight="1" x14ac:dyDescent="0.25">
      <c r="B43" s="215"/>
      <c r="C43" s="215" t="s">
        <v>83</v>
      </c>
      <c r="D43" s="217" t="s">
        <v>202</v>
      </c>
      <c r="E43" s="40" t="s">
        <v>14</v>
      </c>
      <c r="F43" s="42">
        <v>0.82216</v>
      </c>
      <c r="G43" s="42">
        <v>1.1580299999999999</v>
      </c>
      <c r="H43" s="42">
        <v>0.61648000000000003</v>
      </c>
      <c r="I43" s="42">
        <v>1.1580299999999999</v>
      </c>
      <c r="J43" s="42">
        <v>1.1580299999999999</v>
      </c>
      <c r="K43" s="42">
        <v>0.90766999999999998</v>
      </c>
      <c r="L43" s="42">
        <v>0.30858999999999998</v>
      </c>
      <c r="M43" s="42">
        <v>0</v>
      </c>
      <c r="N43" s="35"/>
      <c r="O43" s="44"/>
    </row>
    <row r="44" spans="2:15" ht="15.6" customHeight="1" x14ac:dyDescent="0.25">
      <c r="B44" s="215"/>
      <c r="C44" s="215"/>
      <c r="D44" s="219"/>
      <c r="E44" s="40" t="s">
        <v>7</v>
      </c>
      <c r="F44" s="42">
        <v>1.32314</v>
      </c>
      <c r="G44" s="42">
        <v>1.8636699999999999</v>
      </c>
      <c r="H44" s="42">
        <v>0.99212</v>
      </c>
      <c r="I44" s="42">
        <v>1.8636699999999999</v>
      </c>
      <c r="J44" s="42">
        <v>1.8636699999999999</v>
      </c>
      <c r="K44" s="42">
        <v>1.46075</v>
      </c>
      <c r="L44" s="42">
        <v>0.49663000000000002</v>
      </c>
      <c r="M44" s="42">
        <v>0</v>
      </c>
      <c r="N44" s="35"/>
      <c r="O44" s="44"/>
    </row>
    <row r="45" spans="2:15" ht="15.6" customHeight="1" x14ac:dyDescent="0.25">
      <c r="B45" s="215"/>
      <c r="C45" s="215" t="s">
        <v>84</v>
      </c>
      <c r="D45" s="217" t="s">
        <v>185</v>
      </c>
      <c r="E45" s="40" t="s">
        <v>14</v>
      </c>
      <c r="F45" s="42">
        <v>0.66888999999999998</v>
      </c>
      <c r="G45" s="42">
        <v>0.71321000000000001</v>
      </c>
      <c r="H45" s="42">
        <v>0.48499999999999999</v>
      </c>
      <c r="I45" s="42">
        <v>0.85780999999999996</v>
      </c>
      <c r="J45" s="42">
        <v>0.85780999999999996</v>
      </c>
      <c r="K45" s="42">
        <v>0.69171000000000005</v>
      </c>
      <c r="L45" s="42">
        <v>0.28499000000000002</v>
      </c>
      <c r="M45" s="42">
        <v>0</v>
      </c>
      <c r="N45" s="49"/>
      <c r="O45" s="44"/>
    </row>
    <row r="46" spans="2:15" ht="15.6" customHeight="1" x14ac:dyDescent="0.25">
      <c r="B46" s="215"/>
      <c r="C46" s="215"/>
      <c r="D46" s="219"/>
      <c r="E46" s="40" t="s">
        <v>7</v>
      </c>
      <c r="F46" s="42">
        <v>1.0764800000000001</v>
      </c>
      <c r="G46" s="42">
        <v>1.1477900000000001</v>
      </c>
      <c r="H46" s="42">
        <v>0.78051999999999999</v>
      </c>
      <c r="I46" s="42">
        <v>1.3805099999999999</v>
      </c>
      <c r="J46" s="42">
        <v>1.3805099999999999</v>
      </c>
      <c r="K46" s="42">
        <v>1.1132</v>
      </c>
      <c r="L46" s="42">
        <v>0.45865</v>
      </c>
      <c r="M46" s="42">
        <v>0</v>
      </c>
      <c r="N46" s="50"/>
      <c r="O46" s="44"/>
    </row>
    <row r="47" spans="2:15" ht="15.6" customHeight="1" x14ac:dyDescent="0.2">
      <c r="B47" s="49"/>
      <c r="C47" s="49"/>
      <c r="D47" s="49"/>
      <c r="E47" s="49"/>
      <c r="F47" s="49"/>
      <c r="G47" s="49"/>
      <c r="H47" s="49"/>
      <c r="I47" s="49"/>
      <c r="J47" s="49"/>
      <c r="K47" s="49"/>
      <c r="L47" s="49"/>
      <c r="M47" s="49"/>
      <c r="N47" s="49"/>
    </row>
    <row r="48" spans="2:15" ht="15.6" customHeight="1" x14ac:dyDescent="0.2">
      <c r="B48" s="49"/>
      <c r="C48" s="49"/>
      <c r="D48" s="49"/>
      <c r="E48" s="49"/>
      <c r="F48" s="49"/>
      <c r="G48" s="49"/>
      <c r="H48" s="49"/>
      <c r="I48" s="49"/>
      <c r="J48" s="49"/>
      <c r="K48" s="49"/>
      <c r="L48" s="49"/>
      <c r="M48" s="49"/>
      <c r="N48" s="49"/>
    </row>
    <row r="49" spans="2:14" ht="15.6" customHeight="1" x14ac:dyDescent="0.2">
      <c r="B49" s="49"/>
      <c r="C49" s="49"/>
      <c r="D49" s="49"/>
      <c r="E49" s="49"/>
      <c r="G49" s="49"/>
      <c r="H49" s="49"/>
      <c r="I49" s="49"/>
      <c r="J49" s="49"/>
      <c r="K49" s="49"/>
      <c r="L49" s="49"/>
      <c r="M49" s="49"/>
      <c r="N49" s="49"/>
    </row>
    <row r="50" spans="2:14" ht="15.6" customHeight="1" x14ac:dyDescent="0.25">
      <c r="B50" s="37" t="s">
        <v>64</v>
      </c>
      <c r="C50" s="37" t="s">
        <v>65</v>
      </c>
      <c r="D50" s="37" t="s">
        <v>297</v>
      </c>
      <c r="E50" s="37" t="s">
        <v>3</v>
      </c>
      <c r="F50" s="40" t="s">
        <v>66</v>
      </c>
      <c r="G50" s="49"/>
      <c r="H50" s="44"/>
      <c r="I50" s="49"/>
      <c r="J50" s="49"/>
      <c r="K50" s="49"/>
      <c r="L50" s="49"/>
      <c r="M50" s="49"/>
      <c r="N50" s="49"/>
    </row>
    <row r="51" spans="2:14" ht="15.6" customHeight="1" x14ac:dyDescent="0.25">
      <c r="B51" s="215" t="s">
        <v>85</v>
      </c>
      <c r="C51" s="215" t="s">
        <v>86</v>
      </c>
      <c r="D51" s="217" t="s">
        <v>186</v>
      </c>
      <c r="E51" s="40" t="s">
        <v>14</v>
      </c>
      <c r="F51" s="42">
        <v>0.33622000000000002</v>
      </c>
      <c r="G51" s="49"/>
      <c r="H51" s="44"/>
      <c r="I51" s="49"/>
      <c r="J51" s="49"/>
      <c r="K51" s="49"/>
      <c r="L51" s="49"/>
      <c r="M51" s="49"/>
      <c r="N51" s="49"/>
    </row>
    <row r="52" spans="2:14" ht="15.6" customHeight="1" x14ac:dyDescent="0.25">
      <c r="B52" s="215"/>
      <c r="C52" s="215"/>
      <c r="D52" s="219"/>
      <c r="E52" s="40" t="s">
        <v>7</v>
      </c>
      <c r="F52" s="42">
        <v>0.54110000000000003</v>
      </c>
      <c r="G52" s="51"/>
      <c r="H52" s="44"/>
      <c r="I52" s="51"/>
      <c r="J52" s="49"/>
      <c r="K52" s="51"/>
      <c r="L52" s="51"/>
      <c r="M52" s="51"/>
      <c r="N52" s="51"/>
    </row>
    <row r="53" spans="2:14" ht="15.6" customHeight="1" x14ac:dyDescent="0.25">
      <c r="B53" s="215"/>
      <c r="C53" s="215" t="s">
        <v>87</v>
      </c>
      <c r="D53" s="217" t="s">
        <v>187</v>
      </c>
      <c r="E53" s="40" t="s">
        <v>14</v>
      </c>
      <c r="F53" s="42">
        <v>0.40812999999999999</v>
      </c>
      <c r="G53" s="35"/>
      <c r="H53" s="44"/>
      <c r="I53" s="35"/>
      <c r="J53" s="49"/>
      <c r="K53" s="35"/>
      <c r="L53" s="35"/>
      <c r="M53" s="35"/>
      <c r="N53" s="35"/>
    </row>
    <row r="54" spans="2:14" ht="15.6" customHeight="1" x14ac:dyDescent="0.25">
      <c r="B54" s="215"/>
      <c r="C54" s="215"/>
      <c r="D54" s="219"/>
      <c r="E54" s="40" t="s">
        <v>7</v>
      </c>
      <c r="F54" s="42">
        <v>0.65681999999999996</v>
      </c>
      <c r="G54" s="52"/>
      <c r="H54" s="44"/>
      <c r="I54" s="52"/>
      <c r="J54" s="49"/>
      <c r="K54" s="52"/>
      <c r="L54" s="52"/>
      <c r="M54" s="52"/>
      <c r="N54" s="52"/>
    </row>
    <row r="55" spans="2:14" ht="15.6" customHeight="1" x14ac:dyDescent="0.25">
      <c r="B55" s="215"/>
      <c r="C55" s="215" t="s">
        <v>88</v>
      </c>
      <c r="D55" s="217" t="s">
        <v>188</v>
      </c>
      <c r="E55" s="40" t="s">
        <v>14</v>
      </c>
      <c r="F55" s="42">
        <v>0.54296</v>
      </c>
      <c r="G55" s="52"/>
      <c r="H55" s="44"/>
      <c r="I55" s="52"/>
      <c r="J55" s="49"/>
      <c r="K55" s="52"/>
      <c r="L55" s="52"/>
      <c r="M55" s="52"/>
      <c r="N55" s="52"/>
    </row>
    <row r="56" spans="2:14" ht="15.6" customHeight="1" x14ac:dyDescent="0.25">
      <c r="B56" s="215"/>
      <c r="C56" s="215"/>
      <c r="D56" s="219"/>
      <c r="E56" s="40" t="s">
        <v>7</v>
      </c>
      <c r="F56" s="42">
        <v>0.87380000000000002</v>
      </c>
      <c r="G56" s="34"/>
      <c r="H56" s="44"/>
      <c r="I56" s="34"/>
      <c r="J56" s="49"/>
      <c r="K56" s="34"/>
      <c r="L56" s="34"/>
      <c r="M56" s="34"/>
      <c r="N56" s="53"/>
    </row>
    <row r="57" spans="2:14" ht="15.6" customHeight="1" x14ac:dyDescent="0.25">
      <c r="B57" s="215"/>
      <c r="C57" s="215" t="s">
        <v>89</v>
      </c>
      <c r="D57" s="217" t="s">
        <v>189</v>
      </c>
      <c r="E57" s="40" t="s">
        <v>14</v>
      </c>
      <c r="F57" s="42">
        <v>0.46265000000000001</v>
      </c>
      <c r="G57" s="54"/>
      <c r="H57" s="44"/>
      <c r="I57" s="54"/>
      <c r="J57" s="49"/>
      <c r="K57" s="54"/>
      <c r="L57" s="54"/>
      <c r="M57" s="54"/>
      <c r="N57" s="35"/>
    </row>
    <row r="58" spans="2:14" ht="15.6" customHeight="1" x14ac:dyDescent="0.25">
      <c r="B58" s="215"/>
      <c r="C58" s="215"/>
      <c r="D58" s="219"/>
      <c r="E58" s="40" t="s">
        <v>7</v>
      </c>
      <c r="F58" s="42">
        <v>0.74456</v>
      </c>
      <c r="G58" s="34"/>
      <c r="H58" s="55"/>
      <c r="I58" s="34"/>
      <c r="J58" s="49"/>
      <c r="K58" s="34"/>
      <c r="L58" s="34"/>
      <c r="M58" s="34"/>
      <c r="N58" s="53"/>
    </row>
    <row r="59" spans="2:14" ht="15.6" customHeight="1" x14ac:dyDescent="0.2">
      <c r="B59" s="35"/>
      <c r="C59" s="35"/>
      <c r="D59" s="35"/>
      <c r="E59" s="35"/>
      <c r="F59" s="35"/>
      <c r="G59" s="35"/>
      <c r="H59" s="35"/>
      <c r="I59" s="35"/>
      <c r="J59" s="35"/>
      <c r="K59" s="35"/>
      <c r="L59" s="35"/>
      <c r="M59" s="35"/>
      <c r="N59" s="53"/>
    </row>
    <row r="60" spans="2:14" ht="15.6" customHeight="1" x14ac:dyDescent="0.2">
      <c r="B60" s="35"/>
      <c r="C60" s="35"/>
      <c r="D60" s="35"/>
      <c r="E60" s="35"/>
      <c r="F60" s="35"/>
      <c r="G60" s="35"/>
      <c r="H60" s="35"/>
      <c r="I60" s="35"/>
      <c r="J60" s="35"/>
      <c r="K60" s="35"/>
      <c r="L60" s="35"/>
      <c r="M60" s="35"/>
      <c r="N60" s="53"/>
    </row>
    <row r="61" spans="2:14" ht="27.6" customHeight="1" x14ac:dyDescent="0.25">
      <c r="F61" s="56" t="s">
        <v>59</v>
      </c>
      <c r="G61" s="56" t="s">
        <v>60</v>
      </c>
      <c r="H61" s="56" t="s">
        <v>78</v>
      </c>
      <c r="I61" s="56" t="s">
        <v>79</v>
      </c>
      <c r="J61" s="56" t="s">
        <v>61</v>
      </c>
      <c r="K61" s="56" t="s">
        <v>62</v>
      </c>
      <c r="L61" s="39" t="s">
        <v>63</v>
      </c>
      <c r="M61" s="53"/>
    </row>
    <row r="62" spans="2:14" ht="15.6" customHeight="1" x14ac:dyDescent="0.25">
      <c r="B62" s="57" t="s">
        <v>64</v>
      </c>
      <c r="C62" s="58" t="s">
        <v>65</v>
      </c>
      <c r="D62" s="58" t="s">
        <v>297</v>
      </c>
      <c r="E62" s="37" t="s">
        <v>3</v>
      </c>
      <c r="F62" s="40" t="s">
        <v>66</v>
      </c>
      <c r="G62" s="40" t="s">
        <v>66</v>
      </c>
      <c r="H62" s="40" t="s">
        <v>66</v>
      </c>
      <c r="I62" s="40" t="s">
        <v>66</v>
      </c>
      <c r="J62" s="40" t="s">
        <v>66</v>
      </c>
      <c r="K62" s="40" t="s">
        <v>66</v>
      </c>
      <c r="L62" s="40" t="s">
        <v>66</v>
      </c>
    </row>
    <row r="63" spans="2:14" ht="15.6" customHeight="1" x14ac:dyDescent="0.25">
      <c r="B63" s="220" t="s">
        <v>90</v>
      </c>
      <c r="C63" s="213" t="s">
        <v>91</v>
      </c>
      <c r="D63" s="41" t="str" cm="1">
        <f t="array" ref="D63">getComment(C63)</f>
        <v/>
      </c>
      <c r="E63" s="40" t="s">
        <v>92</v>
      </c>
      <c r="F63" s="60">
        <v>3.14466</v>
      </c>
      <c r="G63" s="60">
        <v>4.5808400000000002</v>
      </c>
      <c r="H63" s="42"/>
      <c r="I63" s="42"/>
      <c r="J63" s="42"/>
      <c r="K63" s="42"/>
      <c r="L63" s="60">
        <v>0</v>
      </c>
      <c r="M63" s="44"/>
    </row>
    <row r="64" spans="2:14" ht="15.6" customHeight="1" x14ac:dyDescent="0.25">
      <c r="B64" s="220"/>
      <c r="C64" s="213"/>
      <c r="D64" s="59"/>
      <c r="E64" s="40" t="s">
        <v>14</v>
      </c>
      <c r="F64" s="60">
        <v>0.56527000000000005</v>
      </c>
      <c r="G64" s="60">
        <v>0.81477999999999995</v>
      </c>
      <c r="H64" s="42"/>
      <c r="I64" s="42"/>
      <c r="J64" s="42"/>
      <c r="K64" s="42"/>
      <c r="L64" s="60">
        <v>0</v>
      </c>
      <c r="M64" s="44"/>
    </row>
    <row r="65" spans="2:13" ht="15.6" customHeight="1" x14ac:dyDescent="0.25">
      <c r="B65" s="220"/>
      <c r="C65" s="213"/>
      <c r="D65" s="59"/>
      <c r="E65" s="40" t="s">
        <v>7</v>
      </c>
      <c r="F65" s="60">
        <v>0.90971000000000002</v>
      </c>
      <c r="G65" s="60">
        <v>1.3112699999999999</v>
      </c>
      <c r="H65" s="42"/>
      <c r="I65" s="42"/>
      <c r="J65" s="42"/>
      <c r="K65" s="42"/>
      <c r="L65" s="60">
        <v>0</v>
      </c>
      <c r="M65" s="44"/>
    </row>
    <row r="66" spans="2:13" ht="15.6" customHeight="1" x14ac:dyDescent="0.25">
      <c r="B66" s="220"/>
      <c r="C66" s="213" t="s">
        <v>93</v>
      </c>
      <c r="D66" s="59"/>
      <c r="E66" s="40" t="s">
        <v>92</v>
      </c>
      <c r="F66" s="60">
        <v>2.3913099999999998</v>
      </c>
      <c r="G66" s="60">
        <v>3.1606900000000002</v>
      </c>
      <c r="H66" s="42"/>
      <c r="I66" s="42"/>
      <c r="J66" s="42"/>
      <c r="K66" s="42"/>
      <c r="L66" s="60">
        <v>0</v>
      </c>
      <c r="M66" s="44"/>
    </row>
    <row r="67" spans="2:13" ht="15.6" customHeight="1" x14ac:dyDescent="0.25">
      <c r="B67" s="220"/>
      <c r="C67" s="213"/>
      <c r="D67" s="59"/>
      <c r="E67" s="40" t="s">
        <v>14</v>
      </c>
      <c r="F67" s="60">
        <v>0.69945999999999997</v>
      </c>
      <c r="G67" s="60">
        <v>0.84692999999999996</v>
      </c>
      <c r="H67" s="42"/>
      <c r="I67" s="42"/>
      <c r="J67" s="42"/>
      <c r="K67" s="42"/>
      <c r="L67" s="60">
        <v>0</v>
      </c>
      <c r="M67" s="44"/>
    </row>
    <row r="68" spans="2:13" ht="15.6" customHeight="1" x14ac:dyDescent="0.25">
      <c r="B68" s="220"/>
      <c r="C68" s="213"/>
      <c r="D68" s="59"/>
      <c r="E68" s="40" t="s">
        <v>7</v>
      </c>
      <c r="F68" s="60">
        <v>1.1256699999999999</v>
      </c>
      <c r="G68" s="60">
        <v>1.363</v>
      </c>
      <c r="H68" s="42"/>
      <c r="I68" s="42"/>
      <c r="J68" s="42"/>
      <c r="K68" s="42"/>
      <c r="L68" s="60">
        <v>0</v>
      </c>
      <c r="M68" s="44"/>
    </row>
    <row r="69" spans="2:13" ht="15.6" customHeight="1" x14ac:dyDescent="0.25">
      <c r="B69" s="220"/>
      <c r="C69" s="213" t="s">
        <v>94</v>
      </c>
      <c r="D69" s="59"/>
      <c r="E69" s="40" t="s">
        <v>92</v>
      </c>
      <c r="F69" s="60">
        <v>2.2854899999999998</v>
      </c>
      <c r="G69" s="60">
        <v>3.3457499999999998</v>
      </c>
      <c r="H69" s="42"/>
      <c r="I69" s="42"/>
      <c r="J69" s="42"/>
      <c r="K69" s="42"/>
      <c r="L69" s="60">
        <v>0</v>
      </c>
      <c r="M69" s="44"/>
    </row>
    <row r="70" spans="2:13" ht="15.6" customHeight="1" x14ac:dyDescent="0.25">
      <c r="B70" s="220"/>
      <c r="C70" s="213"/>
      <c r="D70" s="59"/>
      <c r="E70" s="40" t="s">
        <v>14</v>
      </c>
      <c r="F70" s="60">
        <v>1.02111</v>
      </c>
      <c r="G70" s="60">
        <v>1.35148</v>
      </c>
      <c r="H70" s="42"/>
      <c r="I70" s="42"/>
      <c r="J70" s="42"/>
      <c r="K70" s="42"/>
      <c r="L70" s="60">
        <v>0</v>
      </c>
      <c r="M70" s="44"/>
    </row>
    <row r="71" spans="2:13" ht="15.6" customHeight="1" x14ac:dyDescent="0.25">
      <c r="B71" s="220"/>
      <c r="C71" s="213"/>
      <c r="D71" s="59"/>
      <c r="E71" s="40" t="s">
        <v>7</v>
      </c>
      <c r="F71" s="60">
        <v>1.6433199999999999</v>
      </c>
      <c r="G71" s="60">
        <v>2.1749999999999998</v>
      </c>
      <c r="H71" s="42"/>
      <c r="I71" s="42"/>
      <c r="J71" s="42"/>
      <c r="K71" s="42"/>
      <c r="L71" s="60">
        <v>0</v>
      </c>
      <c r="M71" s="44"/>
    </row>
    <row r="72" spans="2:13" ht="15.6" customHeight="1" x14ac:dyDescent="0.25">
      <c r="B72" s="220"/>
      <c r="C72" s="213" t="s">
        <v>95</v>
      </c>
      <c r="D72" s="59"/>
      <c r="E72" s="40" t="s">
        <v>92</v>
      </c>
      <c r="F72" s="60">
        <v>2.3172999999999999</v>
      </c>
      <c r="G72" s="60">
        <v>3.1215600000000001</v>
      </c>
      <c r="H72" s="60">
        <v>2.9072800000000001</v>
      </c>
      <c r="I72" s="60">
        <v>2.8206000000000002</v>
      </c>
      <c r="J72" s="60">
        <v>2.3419099999999999</v>
      </c>
      <c r="K72" s="42"/>
      <c r="L72" s="60">
        <v>0</v>
      </c>
      <c r="M72" s="44"/>
    </row>
    <row r="73" spans="2:13" ht="15.6" customHeight="1" x14ac:dyDescent="0.25">
      <c r="B73" s="220"/>
      <c r="C73" s="213"/>
      <c r="D73" s="59"/>
      <c r="E73" s="40" t="s">
        <v>14</v>
      </c>
      <c r="F73" s="60">
        <v>0.92725000000000002</v>
      </c>
      <c r="G73" s="60">
        <v>0.88310999999999995</v>
      </c>
      <c r="H73" s="60">
        <v>1.1591499999999999</v>
      </c>
      <c r="I73" s="60">
        <v>1.1245799999999999</v>
      </c>
      <c r="J73" s="60">
        <v>0.92589999999999995</v>
      </c>
      <c r="K73" s="42"/>
      <c r="L73" s="60">
        <v>0</v>
      </c>
      <c r="M73" s="44"/>
    </row>
    <row r="74" spans="2:13" ht="15.6" customHeight="1" x14ac:dyDescent="0.25">
      <c r="B74" s="220"/>
      <c r="C74" s="213"/>
      <c r="D74" s="59"/>
      <c r="E74" s="40" t="s">
        <v>7</v>
      </c>
      <c r="F74" s="60">
        <v>1.49227</v>
      </c>
      <c r="G74" s="60">
        <v>1.4212199999999999</v>
      </c>
      <c r="H74" s="60">
        <v>1.8654599999999999</v>
      </c>
      <c r="I74" s="60">
        <v>1.8098399999999999</v>
      </c>
      <c r="J74" s="60">
        <v>1.4900899999999999</v>
      </c>
      <c r="K74" s="42"/>
      <c r="L74" s="60">
        <v>0</v>
      </c>
      <c r="M74" s="44"/>
    </row>
    <row r="77" spans="2:13" ht="15.6" customHeight="1" x14ac:dyDescent="0.25">
      <c r="F77" s="61" t="s">
        <v>96</v>
      </c>
      <c r="G77" s="61" t="s">
        <v>97</v>
      </c>
      <c r="H77" s="61" t="s">
        <v>98</v>
      </c>
      <c r="I77" s="62" t="s">
        <v>99</v>
      </c>
    </row>
    <row r="78" spans="2:13" ht="15.6" customHeight="1" x14ac:dyDescent="0.25">
      <c r="B78" s="57" t="s">
        <v>64</v>
      </c>
      <c r="C78" s="58" t="s">
        <v>65</v>
      </c>
      <c r="D78" s="58" t="s">
        <v>297</v>
      </c>
      <c r="E78" s="37" t="s">
        <v>3</v>
      </c>
      <c r="F78" s="40" t="s">
        <v>66</v>
      </c>
      <c r="G78" s="40" t="s">
        <v>66</v>
      </c>
      <c r="H78" s="40" t="s">
        <v>66</v>
      </c>
      <c r="I78" s="40" t="s">
        <v>66</v>
      </c>
    </row>
    <row r="79" spans="2:13" ht="15.6" customHeight="1" x14ac:dyDescent="0.25">
      <c r="B79" s="220" t="s">
        <v>100</v>
      </c>
      <c r="C79" s="213" t="s">
        <v>101</v>
      </c>
      <c r="D79" s="59"/>
      <c r="E79" s="40" t="s">
        <v>92</v>
      </c>
      <c r="F79" s="43"/>
      <c r="G79" s="60">
        <v>1.9096299999999999</v>
      </c>
      <c r="H79" s="60">
        <v>1.0311999999999999</v>
      </c>
      <c r="I79" s="60">
        <v>2.19563</v>
      </c>
      <c r="L79" s="44"/>
    </row>
    <row r="80" spans="2:13" ht="15.6" customHeight="1" x14ac:dyDescent="0.25">
      <c r="B80" s="220"/>
      <c r="C80" s="213"/>
      <c r="D80" s="59"/>
      <c r="E80" s="40" t="s">
        <v>14</v>
      </c>
      <c r="F80" s="60">
        <v>1.80593</v>
      </c>
      <c r="G80" s="60">
        <v>1.9629700000000001</v>
      </c>
      <c r="H80" s="60">
        <v>2.12</v>
      </c>
      <c r="I80" s="60">
        <v>1.9409799999999999</v>
      </c>
      <c r="L80" s="44"/>
    </row>
    <row r="81" spans="2:12" ht="15.6" customHeight="1" x14ac:dyDescent="0.25">
      <c r="B81" s="220"/>
      <c r="C81" s="213"/>
      <c r="D81" s="59"/>
      <c r="E81" s="40" t="s">
        <v>7</v>
      </c>
      <c r="F81" s="60">
        <v>2.9063599999999998</v>
      </c>
      <c r="G81" s="60">
        <v>3.15909</v>
      </c>
      <c r="H81" s="60">
        <v>3.4118200000000001</v>
      </c>
      <c r="I81" s="60">
        <v>3.12371</v>
      </c>
      <c r="L81" s="44"/>
    </row>
    <row r="82" spans="2:12" ht="15.6" customHeight="1" x14ac:dyDescent="0.25">
      <c r="B82" s="220"/>
      <c r="C82" s="213" t="s">
        <v>102</v>
      </c>
      <c r="D82" s="59"/>
      <c r="E82" s="40" t="s">
        <v>92</v>
      </c>
      <c r="F82" s="43"/>
      <c r="G82" s="60">
        <v>1.0097400000000001</v>
      </c>
      <c r="H82" s="60">
        <v>0.56798000000000004</v>
      </c>
      <c r="I82" s="60">
        <v>1.5067299999999999</v>
      </c>
      <c r="L82" s="44"/>
    </row>
    <row r="83" spans="2:12" ht="15.6" customHeight="1" x14ac:dyDescent="0.25">
      <c r="B83" s="220"/>
      <c r="C83" s="213"/>
      <c r="D83" s="59"/>
      <c r="E83" s="40" t="s">
        <v>14</v>
      </c>
      <c r="F83" s="60">
        <v>2.1687599999999998</v>
      </c>
      <c r="G83" s="60">
        <v>2.4785900000000001</v>
      </c>
      <c r="H83" s="60">
        <v>2.7884099999999998</v>
      </c>
      <c r="I83" s="60">
        <v>2.3670499999999999</v>
      </c>
      <c r="L83" s="44"/>
    </row>
    <row r="84" spans="2:12" ht="15.6" customHeight="1" x14ac:dyDescent="0.25">
      <c r="B84" s="220"/>
      <c r="C84" s="213"/>
      <c r="D84" s="59"/>
      <c r="E84" s="40" t="s">
        <v>7</v>
      </c>
      <c r="F84" s="60">
        <v>3.4902899999999999</v>
      </c>
      <c r="G84" s="60">
        <v>3.9889000000000001</v>
      </c>
      <c r="H84" s="60">
        <v>4.4875100000000003</v>
      </c>
      <c r="I84" s="60">
        <v>3.8094000000000001</v>
      </c>
      <c r="L84" s="44"/>
    </row>
    <row r="85" spans="2:12" ht="15.6" customHeight="1" x14ac:dyDescent="0.25">
      <c r="B85" s="220"/>
      <c r="C85" s="213" t="s">
        <v>103</v>
      </c>
      <c r="D85" s="59"/>
      <c r="E85" s="40" t="s">
        <v>92</v>
      </c>
      <c r="F85" s="43"/>
      <c r="G85" s="60">
        <v>0.83076000000000005</v>
      </c>
      <c r="H85" s="60">
        <v>0.49014999999999997</v>
      </c>
      <c r="I85" s="60">
        <v>0.72496000000000005</v>
      </c>
      <c r="L85" s="44"/>
    </row>
    <row r="86" spans="2:12" ht="15.6" customHeight="1" x14ac:dyDescent="0.25">
      <c r="B86" s="220"/>
      <c r="C86" s="213"/>
      <c r="D86" s="59"/>
      <c r="E86" s="40" t="s">
        <v>14</v>
      </c>
      <c r="F86" s="60">
        <v>3.0742099999999999</v>
      </c>
      <c r="G86" s="60">
        <v>3.7490399999999999</v>
      </c>
      <c r="H86" s="60">
        <v>4.42387</v>
      </c>
      <c r="I86" s="60">
        <v>3.8731100000000001</v>
      </c>
      <c r="L86" s="44"/>
    </row>
    <row r="87" spans="2:12" ht="15.6" customHeight="1" x14ac:dyDescent="0.25">
      <c r="B87" s="220"/>
      <c r="C87" s="213"/>
      <c r="D87" s="59"/>
      <c r="E87" s="40" t="s">
        <v>7</v>
      </c>
      <c r="F87" s="60">
        <v>4.9474600000000004</v>
      </c>
      <c r="G87" s="60">
        <v>6.0334899999999996</v>
      </c>
      <c r="H87" s="60">
        <v>7.1195199999999996</v>
      </c>
      <c r="I87" s="60">
        <v>6.2331700000000003</v>
      </c>
      <c r="L87" s="44"/>
    </row>
    <row r="88" spans="2:12" ht="15.6" customHeight="1" x14ac:dyDescent="0.25">
      <c r="B88" s="220"/>
      <c r="C88" s="213" t="s">
        <v>104</v>
      </c>
      <c r="D88" s="59"/>
      <c r="E88" s="40" t="s">
        <v>92</v>
      </c>
      <c r="F88" s="43"/>
      <c r="G88" s="60">
        <v>0.89358000000000004</v>
      </c>
      <c r="H88" s="60">
        <v>0.52117999999999998</v>
      </c>
      <c r="I88" s="60">
        <v>0.83213999999999999</v>
      </c>
      <c r="L88" s="44"/>
    </row>
    <row r="89" spans="2:12" ht="15.6" customHeight="1" x14ac:dyDescent="0.25">
      <c r="B89" s="220"/>
      <c r="C89" s="213"/>
      <c r="D89" s="59"/>
      <c r="E89" s="40" t="s">
        <v>14</v>
      </c>
      <c r="F89" s="60">
        <v>2.6917599999999999</v>
      </c>
      <c r="G89" s="60">
        <v>3.2109100000000002</v>
      </c>
      <c r="H89" s="60">
        <v>3.73007</v>
      </c>
      <c r="I89" s="60">
        <v>3.2777500000000002</v>
      </c>
      <c r="L89" s="44"/>
    </row>
    <row r="90" spans="2:12" ht="15.6" customHeight="1" x14ac:dyDescent="0.25">
      <c r="B90" s="220"/>
      <c r="C90" s="213"/>
      <c r="D90" s="59"/>
      <c r="E90" s="40" t="s">
        <v>7</v>
      </c>
      <c r="F90" s="60">
        <v>4.3319599999999996</v>
      </c>
      <c r="G90" s="60">
        <v>5.1674600000000002</v>
      </c>
      <c r="H90" s="60">
        <v>6.0029599999999999</v>
      </c>
      <c r="I90" s="60">
        <v>5.2750300000000001</v>
      </c>
      <c r="L90" s="44"/>
    </row>
    <row r="91" spans="2:12" ht="15.6" customHeight="1" x14ac:dyDescent="0.25">
      <c r="B91" s="220"/>
      <c r="C91" s="213" t="s">
        <v>105</v>
      </c>
      <c r="D91" s="59"/>
      <c r="E91" s="40" t="s">
        <v>92</v>
      </c>
      <c r="F91" s="43"/>
      <c r="G91" s="60">
        <v>0.48164000000000001</v>
      </c>
      <c r="H91" s="60">
        <v>0.28898000000000001</v>
      </c>
      <c r="I91" s="60">
        <v>0.54435999999999996</v>
      </c>
      <c r="L91" s="44"/>
    </row>
    <row r="92" spans="2:12" ht="15.6" customHeight="1" x14ac:dyDescent="0.25">
      <c r="B92" s="220"/>
      <c r="C92" s="213"/>
      <c r="D92" s="59"/>
      <c r="E92" s="40" t="s">
        <v>14</v>
      </c>
      <c r="F92" s="60">
        <v>2.4936600000000002</v>
      </c>
      <c r="G92" s="60">
        <v>3.11707</v>
      </c>
      <c r="H92" s="60">
        <v>3.7404799999999998</v>
      </c>
      <c r="I92" s="60">
        <v>3.0297900000000002</v>
      </c>
      <c r="L92" s="44"/>
    </row>
    <row r="93" spans="2:12" ht="15.6" customHeight="1" x14ac:dyDescent="0.25">
      <c r="B93" s="220"/>
      <c r="C93" s="213"/>
      <c r="D93" s="59"/>
      <c r="E93" s="40" t="s">
        <v>7</v>
      </c>
      <c r="F93" s="60">
        <v>4.0131500000000004</v>
      </c>
      <c r="G93" s="60">
        <v>5.0164400000000002</v>
      </c>
      <c r="H93" s="60">
        <v>6.0197200000000004</v>
      </c>
      <c r="I93" s="60">
        <v>4.8759800000000002</v>
      </c>
      <c r="L93" s="44"/>
    </row>
    <row r="94" spans="2:12" ht="15.6" customHeight="1" x14ac:dyDescent="0.25">
      <c r="B94" s="220"/>
      <c r="C94" s="213" t="s">
        <v>106</v>
      </c>
      <c r="D94" s="59"/>
      <c r="E94" s="40" t="s">
        <v>92</v>
      </c>
      <c r="F94" s="43"/>
      <c r="G94" s="60">
        <v>0.37236000000000002</v>
      </c>
      <c r="H94" s="60">
        <v>0.23272999999999999</v>
      </c>
      <c r="I94" s="60">
        <v>0.31126999999999999</v>
      </c>
      <c r="L94" s="44"/>
    </row>
    <row r="95" spans="2:12" ht="15.6" customHeight="1" x14ac:dyDescent="0.25">
      <c r="B95" s="220"/>
      <c r="C95" s="213"/>
      <c r="D95" s="59"/>
      <c r="E95" s="40" t="s">
        <v>14</v>
      </c>
      <c r="F95" s="60">
        <v>2.5269200000000001</v>
      </c>
      <c r="G95" s="60">
        <v>3.3692199999999999</v>
      </c>
      <c r="H95" s="60">
        <v>4.2115299999999998</v>
      </c>
      <c r="I95" s="60">
        <v>3.60507</v>
      </c>
      <c r="L95" s="44"/>
    </row>
    <row r="96" spans="2:12" ht="15.6" customHeight="1" x14ac:dyDescent="0.25">
      <c r="B96" s="220"/>
      <c r="C96" s="213"/>
      <c r="D96" s="59"/>
      <c r="E96" s="40" t="s">
        <v>7</v>
      </c>
      <c r="F96" s="60">
        <v>4.0666799999999999</v>
      </c>
      <c r="G96" s="60">
        <v>5.4222400000000004</v>
      </c>
      <c r="H96" s="60">
        <v>6.7778</v>
      </c>
      <c r="I96" s="60">
        <v>5.8018000000000001</v>
      </c>
      <c r="L96" s="44"/>
    </row>
    <row r="97" spans="2:12" ht="15.6" customHeight="1" x14ac:dyDescent="0.25">
      <c r="B97" s="220"/>
      <c r="C97" s="213" t="s">
        <v>107</v>
      </c>
      <c r="D97" s="59"/>
      <c r="E97" s="40" t="s">
        <v>92</v>
      </c>
      <c r="F97" s="43"/>
      <c r="G97" s="60">
        <v>0.37457000000000001</v>
      </c>
      <c r="H97" s="60">
        <v>0.23386000000000001</v>
      </c>
      <c r="I97" s="60">
        <v>0.31597999999999998</v>
      </c>
      <c r="L97" s="44"/>
    </row>
    <row r="98" spans="2:12" ht="15.6" customHeight="1" x14ac:dyDescent="0.25">
      <c r="B98" s="220"/>
      <c r="C98" s="213"/>
      <c r="D98" s="59"/>
      <c r="E98" s="40" t="s">
        <v>14</v>
      </c>
      <c r="F98" s="60">
        <v>2.52555</v>
      </c>
      <c r="G98" s="60">
        <v>3.3588399999999998</v>
      </c>
      <c r="H98" s="60">
        <v>4.1921400000000002</v>
      </c>
      <c r="I98" s="60">
        <v>3.5813899999999999</v>
      </c>
      <c r="L98" s="44"/>
    </row>
    <row r="99" spans="2:12" ht="15.6" customHeight="1" x14ac:dyDescent="0.25">
      <c r="B99" s="220"/>
      <c r="C99" s="213"/>
      <c r="D99" s="59"/>
      <c r="E99" s="40" t="s">
        <v>7</v>
      </c>
      <c r="F99" s="60">
        <v>4.0644799999999996</v>
      </c>
      <c r="G99" s="60">
        <v>5.4055400000000002</v>
      </c>
      <c r="H99" s="60">
        <v>6.7465999999999999</v>
      </c>
      <c r="I99" s="60">
        <v>5.7636900000000004</v>
      </c>
      <c r="L99" s="44"/>
    </row>
    <row r="100" spans="2:12" ht="15.6" customHeight="1" x14ac:dyDescent="0.25">
      <c r="B100" s="220"/>
      <c r="C100" s="213" t="s">
        <v>108</v>
      </c>
      <c r="D100" s="59"/>
      <c r="E100" s="40" t="s">
        <v>92</v>
      </c>
      <c r="F100" s="43"/>
      <c r="G100" s="60">
        <v>0.47128999999999999</v>
      </c>
      <c r="H100" s="60">
        <v>0.28739999999999999</v>
      </c>
      <c r="I100" s="60">
        <v>0.41216999999999998</v>
      </c>
      <c r="L100" s="44"/>
    </row>
    <row r="101" spans="2:12" ht="15.6" customHeight="1" x14ac:dyDescent="0.25">
      <c r="B101" s="220"/>
      <c r="C101" s="213"/>
      <c r="D101" s="59"/>
      <c r="E101" s="40" t="s">
        <v>14</v>
      </c>
      <c r="F101" s="60">
        <v>2.5915699999999999</v>
      </c>
      <c r="G101" s="60">
        <v>3.3000799999999999</v>
      </c>
      <c r="H101" s="60">
        <v>4.0086000000000004</v>
      </c>
      <c r="I101" s="60">
        <v>3.4607800000000002</v>
      </c>
      <c r="L101" s="44"/>
    </row>
    <row r="102" spans="2:12" ht="15.6" customHeight="1" x14ac:dyDescent="0.25">
      <c r="B102" s="220"/>
      <c r="C102" s="213"/>
      <c r="D102" s="59"/>
      <c r="E102" s="40" t="s">
        <v>7</v>
      </c>
      <c r="F102" s="60">
        <v>4.1707299999999998</v>
      </c>
      <c r="G102" s="60">
        <v>5.3109700000000002</v>
      </c>
      <c r="H102" s="60">
        <v>6.4512099999999997</v>
      </c>
      <c r="I102" s="60">
        <v>5.5695800000000002</v>
      </c>
      <c r="L102" s="55"/>
    </row>
    <row r="103" spans="2:12" ht="15.6" customHeight="1" x14ac:dyDescent="0.25">
      <c r="B103" s="63"/>
      <c r="C103" s="64"/>
      <c r="D103" s="64"/>
      <c r="E103" s="65"/>
    </row>
    <row r="104" spans="2:12" ht="15.6" customHeight="1" x14ac:dyDescent="0.25">
      <c r="B104" s="63"/>
      <c r="C104" s="64"/>
      <c r="D104" s="64"/>
      <c r="E104" s="65"/>
    </row>
    <row r="105" spans="2:12" ht="15.6" customHeight="1" x14ac:dyDescent="0.25">
      <c r="B105" s="63"/>
      <c r="C105" s="64"/>
      <c r="D105" s="64"/>
      <c r="E105" s="65"/>
      <c r="F105" s="61" t="s">
        <v>96</v>
      </c>
      <c r="G105" s="61" t="s">
        <v>97</v>
      </c>
      <c r="H105" s="61" t="s">
        <v>98</v>
      </c>
      <c r="I105" s="62" t="s">
        <v>99</v>
      </c>
    </row>
    <row r="106" spans="2:12" ht="15.6" customHeight="1" x14ac:dyDescent="0.25">
      <c r="B106" s="57" t="s">
        <v>64</v>
      </c>
      <c r="C106" s="58" t="s">
        <v>65</v>
      </c>
      <c r="D106" s="58" t="s">
        <v>297</v>
      </c>
      <c r="E106" s="37" t="s">
        <v>3</v>
      </c>
      <c r="F106" s="40" t="s">
        <v>66</v>
      </c>
      <c r="G106" s="40" t="s">
        <v>66</v>
      </c>
      <c r="H106" s="40" t="s">
        <v>66</v>
      </c>
      <c r="I106" s="40" t="s">
        <v>66</v>
      </c>
    </row>
    <row r="107" spans="2:12" ht="15.6" customHeight="1" x14ac:dyDescent="0.25">
      <c r="B107" s="220" t="s">
        <v>109</v>
      </c>
      <c r="C107" s="213" t="s">
        <v>101</v>
      </c>
      <c r="D107" s="59"/>
      <c r="E107" s="40" t="s">
        <v>92</v>
      </c>
      <c r="F107" s="43"/>
      <c r="G107" s="60">
        <v>2.2782300000000002</v>
      </c>
      <c r="H107" s="60">
        <v>1.23024</v>
      </c>
      <c r="I107" s="60">
        <v>2.6194299999999999</v>
      </c>
      <c r="L107" s="44"/>
    </row>
    <row r="108" spans="2:12" ht="15.6" customHeight="1" x14ac:dyDescent="0.25">
      <c r="B108" s="220"/>
      <c r="C108" s="213"/>
      <c r="D108" s="59"/>
      <c r="E108" s="40" t="s">
        <v>14</v>
      </c>
      <c r="F108" s="60">
        <v>2.1545100000000001</v>
      </c>
      <c r="G108" s="60">
        <v>2.3418600000000001</v>
      </c>
      <c r="H108" s="60">
        <v>2.5291999999999999</v>
      </c>
      <c r="I108" s="60">
        <v>2.3156300000000001</v>
      </c>
      <c r="L108" s="44"/>
    </row>
    <row r="109" spans="2:12" ht="15.6" customHeight="1" x14ac:dyDescent="0.25">
      <c r="B109" s="220"/>
      <c r="C109" s="213"/>
      <c r="D109" s="59"/>
      <c r="E109" s="40" t="s">
        <v>7</v>
      </c>
      <c r="F109" s="60">
        <v>3.4673400000000001</v>
      </c>
      <c r="G109" s="60">
        <v>3.76885</v>
      </c>
      <c r="H109" s="60">
        <v>4.07036</v>
      </c>
      <c r="I109" s="60">
        <v>3.7266400000000002</v>
      </c>
      <c r="L109" s="44"/>
    </row>
    <row r="110" spans="2:12" ht="15.6" customHeight="1" x14ac:dyDescent="0.25">
      <c r="B110" s="220"/>
      <c r="C110" s="213" t="s">
        <v>102</v>
      </c>
      <c r="D110" s="59"/>
      <c r="E110" s="40" t="s">
        <v>92</v>
      </c>
      <c r="F110" s="43"/>
      <c r="G110" s="60">
        <v>1.2046399999999999</v>
      </c>
      <c r="H110" s="60">
        <v>0.67761000000000005</v>
      </c>
      <c r="I110" s="60">
        <v>1.79755</v>
      </c>
      <c r="L110" s="44"/>
    </row>
    <row r="111" spans="2:12" ht="15.6" customHeight="1" x14ac:dyDescent="0.25">
      <c r="B111" s="220"/>
      <c r="C111" s="213"/>
      <c r="D111" s="59"/>
      <c r="E111" s="40" t="s">
        <v>14</v>
      </c>
      <c r="F111" s="60">
        <v>2.58738</v>
      </c>
      <c r="G111" s="60">
        <v>2.9569999999999999</v>
      </c>
      <c r="H111" s="60">
        <v>3.3266300000000002</v>
      </c>
      <c r="I111" s="60">
        <v>2.8239399999999999</v>
      </c>
      <c r="L111" s="44"/>
    </row>
    <row r="112" spans="2:12" ht="15.6" customHeight="1" x14ac:dyDescent="0.25">
      <c r="B112" s="220"/>
      <c r="C112" s="213"/>
      <c r="D112" s="59"/>
      <c r="E112" s="40" t="s">
        <v>7</v>
      </c>
      <c r="F112" s="60">
        <v>4.1639799999999996</v>
      </c>
      <c r="G112" s="60">
        <v>4.7588299999999997</v>
      </c>
      <c r="H112" s="60">
        <v>5.3536900000000003</v>
      </c>
      <c r="I112" s="60">
        <v>4.5446799999999996</v>
      </c>
      <c r="L112" s="44"/>
    </row>
    <row r="113" spans="2:12" ht="15.6" customHeight="1" x14ac:dyDescent="0.25">
      <c r="B113" s="220"/>
      <c r="C113" s="213" t="s">
        <v>103</v>
      </c>
      <c r="D113" s="59"/>
      <c r="E113" s="40" t="s">
        <v>92</v>
      </c>
      <c r="F113" s="43"/>
      <c r="G113" s="60">
        <v>0.99111000000000005</v>
      </c>
      <c r="H113" s="60">
        <v>0.58475999999999995</v>
      </c>
      <c r="I113" s="60">
        <v>0.86489000000000005</v>
      </c>
      <c r="L113" s="44"/>
    </row>
    <row r="114" spans="2:12" ht="15.6" customHeight="1" x14ac:dyDescent="0.25">
      <c r="B114" s="220"/>
      <c r="C114" s="213"/>
      <c r="D114" s="59"/>
      <c r="E114" s="40" t="s">
        <v>14</v>
      </c>
      <c r="F114" s="60">
        <v>3.6675900000000001</v>
      </c>
      <c r="G114" s="60">
        <v>4.4726699999999999</v>
      </c>
      <c r="H114" s="60">
        <v>5.2777500000000002</v>
      </c>
      <c r="I114" s="60">
        <v>4.6207000000000003</v>
      </c>
      <c r="L114" s="44"/>
    </row>
    <row r="115" spans="2:12" ht="15.6" customHeight="1" x14ac:dyDescent="0.25">
      <c r="B115" s="220"/>
      <c r="C115" s="213"/>
      <c r="D115" s="59"/>
      <c r="E115" s="40" t="s">
        <v>7</v>
      </c>
      <c r="F115" s="60">
        <v>5.9024200000000002</v>
      </c>
      <c r="G115" s="60">
        <v>7.1980700000000004</v>
      </c>
      <c r="H115" s="60">
        <v>8.4937199999999997</v>
      </c>
      <c r="I115" s="60">
        <v>7.4362899999999996</v>
      </c>
      <c r="L115" s="44"/>
    </row>
    <row r="116" spans="2:12" ht="15.6" customHeight="1" x14ac:dyDescent="0.25">
      <c r="B116" s="220"/>
      <c r="C116" s="213" t="s">
        <v>104</v>
      </c>
      <c r="D116" s="59"/>
      <c r="E116" s="40" t="s">
        <v>92</v>
      </c>
      <c r="F116" s="43"/>
      <c r="G116" s="60">
        <v>1.06606</v>
      </c>
      <c r="H116" s="60">
        <v>0.62177000000000004</v>
      </c>
      <c r="I116" s="60">
        <v>0.99275999999999998</v>
      </c>
      <c r="L116" s="44"/>
    </row>
    <row r="117" spans="2:12" ht="15.6" customHeight="1" x14ac:dyDescent="0.25">
      <c r="B117" s="220"/>
      <c r="C117" s="213"/>
      <c r="D117" s="59"/>
      <c r="E117" s="40" t="s">
        <v>14</v>
      </c>
      <c r="F117" s="60">
        <v>3.2113200000000002</v>
      </c>
      <c r="G117" s="60">
        <v>3.8306800000000001</v>
      </c>
      <c r="H117" s="60">
        <v>4.4500400000000004</v>
      </c>
      <c r="I117" s="60">
        <v>3.9104199999999998</v>
      </c>
      <c r="L117" s="44"/>
    </row>
    <row r="118" spans="2:12" ht="15.6" customHeight="1" x14ac:dyDescent="0.25">
      <c r="B118" s="220"/>
      <c r="C118" s="213"/>
      <c r="D118" s="59"/>
      <c r="E118" s="40" t="s">
        <v>7</v>
      </c>
      <c r="F118" s="60">
        <v>5.1681100000000004</v>
      </c>
      <c r="G118" s="60">
        <v>6.1648800000000001</v>
      </c>
      <c r="H118" s="60">
        <v>7.1616400000000002</v>
      </c>
      <c r="I118" s="60">
        <v>6.2932100000000002</v>
      </c>
      <c r="L118" s="44"/>
    </row>
    <row r="119" spans="2:12" ht="15.6" customHeight="1" x14ac:dyDescent="0.25">
      <c r="B119" s="220"/>
      <c r="C119" s="213" t="s">
        <v>105</v>
      </c>
      <c r="D119" s="59"/>
      <c r="E119" s="40" t="s">
        <v>92</v>
      </c>
      <c r="F119" s="43"/>
      <c r="G119" s="60">
        <v>0.55837999999999999</v>
      </c>
      <c r="H119" s="60">
        <v>0.33502999999999999</v>
      </c>
      <c r="I119" s="60">
        <v>0.63109999999999999</v>
      </c>
      <c r="L119" s="44"/>
    </row>
    <row r="120" spans="2:12" ht="15.6" customHeight="1" x14ac:dyDescent="0.25">
      <c r="B120" s="220"/>
      <c r="C120" s="213"/>
      <c r="D120" s="59"/>
      <c r="E120" s="40" t="s">
        <v>14</v>
      </c>
      <c r="F120" s="60">
        <v>2.8909799999999999</v>
      </c>
      <c r="G120" s="60">
        <v>3.6137199999999998</v>
      </c>
      <c r="H120" s="60">
        <v>4.3364700000000003</v>
      </c>
      <c r="I120" s="60">
        <v>3.51254</v>
      </c>
      <c r="L120" s="44"/>
    </row>
    <row r="121" spans="2:12" ht="15.6" customHeight="1" x14ac:dyDescent="0.25">
      <c r="B121" s="220"/>
      <c r="C121" s="213"/>
      <c r="D121" s="59"/>
      <c r="E121" s="40" t="s">
        <v>7</v>
      </c>
      <c r="F121" s="60">
        <v>4.6525800000000004</v>
      </c>
      <c r="G121" s="60">
        <v>5.8157300000000003</v>
      </c>
      <c r="H121" s="60">
        <v>6.9788699999999997</v>
      </c>
      <c r="I121" s="60">
        <v>5.6528900000000002</v>
      </c>
      <c r="L121" s="44"/>
    </row>
    <row r="122" spans="2:12" ht="15.6" customHeight="1" x14ac:dyDescent="0.25">
      <c r="B122" s="220"/>
      <c r="C122" s="213" t="s">
        <v>106</v>
      </c>
      <c r="D122" s="59"/>
      <c r="E122" s="40" t="s">
        <v>92</v>
      </c>
      <c r="F122" s="43"/>
      <c r="G122" s="60">
        <v>0.43169000000000002</v>
      </c>
      <c r="H122" s="60">
        <v>0.26980999999999999</v>
      </c>
      <c r="I122" s="60">
        <v>0.36087000000000002</v>
      </c>
      <c r="L122" s="44"/>
    </row>
    <row r="123" spans="2:12" ht="15.6" customHeight="1" x14ac:dyDescent="0.25">
      <c r="B123" s="220"/>
      <c r="C123" s="213"/>
      <c r="D123" s="59"/>
      <c r="E123" s="40" t="s">
        <v>14</v>
      </c>
      <c r="F123" s="60">
        <v>2.9295399999999998</v>
      </c>
      <c r="G123" s="60">
        <v>3.90605</v>
      </c>
      <c r="H123" s="60">
        <v>4.8825700000000003</v>
      </c>
      <c r="I123" s="60">
        <v>4.1794799999999999</v>
      </c>
      <c r="L123" s="44"/>
    </row>
    <row r="124" spans="2:12" ht="15.6" customHeight="1" x14ac:dyDescent="0.25">
      <c r="B124" s="220"/>
      <c r="C124" s="213"/>
      <c r="D124" s="59"/>
      <c r="E124" s="40" t="s">
        <v>7</v>
      </c>
      <c r="F124" s="60">
        <v>4.7146400000000002</v>
      </c>
      <c r="G124" s="60">
        <v>6.2861900000000004</v>
      </c>
      <c r="H124" s="60">
        <v>7.8577300000000001</v>
      </c>
      <c r="I124" s="60">
        <v>6.7262199999999996</v>
      </c>
      <c r="L124" s="44"/>
    </row>
    <row r="125" spans="2:12" ht="15.6" customHeight="1" x14ac:dyDescent="0.25">
      <c r="B125" s="220"/>
      <c r="C125" s="213" t="s">
        <v>107</v>
      </c>
      <c r="D125" s="59"/>
      <c r="E125" s="40" t="s">
        <v>92</v>
      </c>
      <c r="F125" s="43"/>
      <c r="G125" s="60">
        <v>0.43425000000000002</v>
      </c>
      <c r="H125" s="60">
        <v>0.27112999999999998</v>
      </c>
      <c r="I125" s="60">
        <v>0.36632999999999999</v>
      </c>
      <c r="L125" s="44"/>
    </row>
    <row r="126" spans="2:12" ht="15.6" customHeight="1" x14ac:dyDescent="0.25">
      <c r="B126" s="220"/>
      <c r="C126" s="213"/>
      <c r="D126" s="59"/>
      <c r="E126" s="40" t="s">
        <v>14</v>
      </c>
      <c r="F126" s="60">
        <v>2.9279500000000001</v>
      </c>
      <c r="G126" s="60">
        <v>3.8940199999999998</v>
      </c>
      <c r="H126" s="60">
        <v>4.8600899999999996</v>
      </c>
      <c r="I126" s="60">
        <v>4.1520299999999999</v>
      </c>
      <c r="L126" s="44"/>
    </row>
    <row r="127" spans="2:12" ht="15.6" customHeight="1" x14ac:dyDescent="0.25">
      <c r="B127" s="220"/>
      <c r="C127" s="213"/>
      <c r="D127" s="59"/>
      <c r="E127" s="40" t="s">
        <v>7</v>
      </c>
      <c r="F127" s="60">
        <v>4.7120800000000003</v>
      </c>
      <c r="G127" s="60">
        <v>6.2668200000000001</v>
      </c>
      <c r="H127" s="60">
        <v>7.8215599999999998</v>
      </c>
      <c r="I127" s="60">
        <v>6.6820399999999998</v>
      </c>
      <c r="L127" s="44"/>
    </row>
    <row r="128" spans="2:12" ht="15.6" customHeight="1" x14ac:dyDescent="0.25">
      <c r="B128" s="220"/>
      <c r="C128" s="213" t="s">
        <v>108</v>
      </c>
      <c r="D128" s="59"/>
      <c r="E128" s="40" t="s">
        <v>92</v>
      </c>
      <c r="F128" s="43"/>
      <c r="G128" s="60">
        <v>0.55269000000000001</v>
      </c>
      <c r="H128" s="60">
        <v>0.33704000000000001</v>
      </c>
      <c r="I128" s="60">
        <v>0.48335</v>
      </c>
      <c r="L128" s="44"/>
    </row>
    <row r="129" spans="2:14" ht="15.6" customHeight="1" x14ac:dyDescent="0.25">
      <c r="B129" s="220"/>
      <c r="C129" s="213"/>
      <c r="D129" s="59"/>
      <c r="E129" s="40" t="s">
        <v>14</v>
      </c>
      <c r="F129" s="60">
        <v>3.0391699999999999</v>
      </c>
      <c r="G129" s="60">
        <v>3.87005</v>
      </c>
      <c r="H129" s="60">
        <v>4.7009400000000001</v>
      </c>
      <c r="I129" s="60">
        <v>4.0585000000000004</v>
      </c>
      <c r="L129" s="44"/>
    </row>
    <row r="130" spans="2:14" ht="15.6" customHeight="1" x14ac:dyDescent="0.25">
      <c r="B130" s="220"/>
      <c r="C130" s="213"/>
      <c r="D130" s="59"/>
      <c r="E130" s="40" t="s">
        <v>7</v>
      </c>
      <c r="F130" s="60">
        <v>4.89107</v>
      </c>
      <c r="G130" s="60">
        <v>6.2282500000000001</v>
      </c>
      <c r="H130" s="60">
        <v>7.5654199999999996</v>
      </c>
      <c r="I130" s="60">
        <v>6.5315300000000001</v>
      </c>
      <c r="L130" s="55"/>
    </row>
    <row r="133" spans="2:14" ht="15.6" customHeight="1" x14ac:dyDescent="0.2">
      <c r="B133" s="222" t="s">
        <v>110</v>
      </c>
      <c r="C133" s="222"/>
      <c r="D133" s="66"/>
      <c r="E133" s="52"/>
      <c r="F133" s="52"/>
      <c r="G133" s="52"/>
      <c r="H133" s="52"/>
      <c r="I133" s="52"/>
      <c r="J133" s="52"/>
      <c r="K133" s="52"/>
      <c r="L133" s="52"/>
      <c r="M133" s="52"/>
    </row>
    <row r="134" spans="2:14" ht="225" customHeight="1" x14ac:dyDescent="0.2">
      <c r="B134" s="223" t="s">
        <v>111</v>
      </c>
      <c r="C134" s="223"/>
      <c r="D134" s="223"/>
      <c r="E134" s="223"/>
      <c r="F134" s="223"/>
      <c r="G134" s="223"/>
      <c r="H134" s="223"/>
      <c r="I134" s="223"/>
      <c r="J134" s="223"/>
      <c r="K134" s="223"/>
      <c r="L134" s="223"/>
      <c r="M134" s="223"/>
    </row>
    <row r="135" spans="2:14" ht="69" customHeight="1" x14ac:dyDescent="0.2">
      <c r="B135" s="224" t="s">
        <v>112</v>
      </c>
      <c r="C135" s="224"/>
      <c r="D135" s="224"/>
      <c r="E135" s="224"/>
      <c r="F135" s="224"/>
      <c r="G135" s="224"/>
      <c r="H135" s="224"/>
      <c r="I135" s="224"/>
      <c r="J135" s="224"/>
      <c r="K135" s="224"/>
      <c r="L135" s="224"/>
      <c r="M135" s="224"/>
    </row>
    <row r="136" spans="2:14" ht="15.6" customHeight="1" x14ac:dyDescent="0.2">
      <c r="B136" s="225" t="s">
        <v>113</v>
      </c>
      <c r="C136" s="225"/>
      <c r="D136" s="225"/>
      <c r="E136" s="225"/>
      <c r="F136" s="225"/>
      <c r="G136" s="225"/>
      <c r="H136" s="225"/>
      <c r="I136" s="225"/>
      <c r="J136" s="225"/>
      <c r="K136" s="225"/>
      <c r="L136" s="225"/>
      <c r="M136" s="225"/>
      <c r="N136" s="225"/>
    </row>
    <row r="137" spans="2:14" ht="15.6" customHeight="1" x14ac:dyDescent="0.2">
      <c r="B137" s="221"/>
      <c r="C137" s="221"/>
      <c r="D137" s="221"/>
      <c r="E137" s="221"/>
      <c r="F137" s="221"/>
      <c r="G137" s="221"/>
      <c r="H137" s="221"/>
      <c r="I137" s="221"/>
      <c r="J137" s="221"/>
      <c r="K137" s="221"/>
      <c r="L137" s="221"/>
      <c r="M137" s="221"/>
    </row>
    <row r="138" spans="2:14" ht="15.6" customHeight="1" x14ac:dyDescent="0.2">
      <c r="B138" s="221"/>
      <c r="C138" s="221"/>
      <c r="D138" s="221"/>
      <c r="E138" s="221"/>
      <c r="F138" s="221"/>
      <c r="G138" s="221"/>
      <c r="H138" s="221"/>
      <c r="I138" s="221"/>
      <c r="J138" s="221"/>
      <c r="K138" s="221"/>
      <c r="L138" s="221"/>
      <c r="M138" s="221"/>
    </row>
    <row r="139" spans="2:14" ht="15.6" customHeight="1" x14ac:dyDescent="0.2">
      <c r="B139" s="221"/>
      <c r="C139" s="221"/>
      <c r="D139" s="221"/>
      <c r="E139" s="221"/>
      <c r="F139" s="221"/>
      <c r="G139" s="221"/>
      <c r="H139" s="221"/>
      <c r="I139" s="221"/>
      <c r="J139" s="221"/>
      <c r="K139" s="221"/>
      <c r="L139" s="221"/>
      <c r="M139" s="221"/>
    </row>
    <row r="140" spans="2:14" ht="15.6" customHeight="1" x14ac:dyDescent="0.2">
      <c r="B140" s="221"/>
      <c r="C140" s="221"/>
      <c r="D140" s="221"/>
      <c r="E140" s="221"/>
      <c r="F140" s="221"/>
      <c r="G140" s="221"/>
      <c r="H140" s="221"/>
      <c r="I140" s="221"/>
      <c r="J140" s="221"/>
      <c r="K140" s="221"/>
      <c r="L140" s="221"/>
      <c r="M140" s="221"/>
    </row>
    <row r="141" spans="2:14" ht="15.6" customHeight="1" x14ac:dyDescent="0.2">
      <c r="B141" s="221"/>
      <c r="C141" s="221"/>
      <c r="D141" s="221"/>
      <c r="E141" s="221"/>
      <c r="F141" s="221"/>
      <c r="G141" s="221"/>
      <c r="H141" s="221"/>
      <c r="I141" s="221"/>
      <c r="J141" s="221"/>
      <c r="K141" s="221"/>
      <c r="L141" s="221"/>
      <c r="M141" s="221"/>
    </row>
    <row r="142" spans="2:14" ht="15.6" customHeight="1" x14ac:dyDescent="0.2">
      <c r="B142" s="221"/>
      <c r="C142" s="221"/>
      <c r="D142" s="221"/>
      <c r="E142" s="221"/>
      <c r="F142" s="221"/>
      <c r="G142" s="221"/>
      <c r="H142" s="221"/>
      <c r="I142" s="221"/>
      <c r="J142" s="221"/>
      <c r="K142" s="221"/>
      <c r="L142" s="221"/>
      <c r="M142" s="221"/>
    </row>
  </sheetData>
  <mergeCells count="78">
    <mergeCell ref="D21:D22"/>
    <mergeCell ref="D19:D20"/>
    <mergeCell ref="D17:D18"/>
    <mergeCell ref="D51:D52"/>
    <mergeCell ref="D53:D54"/>
    <mergeCell ref="D25:D26"/>
    <mergeCell ref="D23:D24"/>
    <mergeCell ref="D39:D40"/>
    <mergeCell ref="D45:D46"/>
    <mergeCell ref="D43:D44"/>
    <mergeCell ref="D41:D42"/>
    <mergeCell ref="D57:D58"/>
    <mergeCell ref="D55:D56"/>
    <mergeCell ref="C119:C121"/>
    <mergeCell ref="B139:M139"/>
    <mergeCell ref="B140:M140"/>
    <mergeCell ref="B107:B130"/>
    <mergeCell ref="C122:C124"/>
    <mergeCell ref="C125:C127"/>
    <mergeCell ref="C128:C130"/>
    <mergeCell ref="B79:B102"/>
    <mergeCell ref="C79:C81"/>
    <mergeCell ref="C82:C84"/>
    <mergeCell ref="C85:C87"/>
    <mergeCell ref="C88:C90"/>
    <mergeCell ref="C91:C93"/>
    <mergeCell ref="C94:C96"/>
    <mergeCell ref="B141:M141"/>
    <mergeCell ref="B142:M142"/>
    <mergeCell ref="B133:C133"/>
    <mergeCell ref="B134:M134"/>
    <mergeCell ref="B135:M135"/>
    <mergeCell ref="B136:N136"/>
    <mergeCell ref="B137:M137"/>
    <mergeCell ref="B138:M138"/>
    <mergeCell ref="C116:C118"/>
    <mergeCell ref="B51:B58"/>
    <mergeCell ref="C51:C52"/>
    <mergeCell ref="C53:C54"/>
    <mergeCell ref="C55:C56"/>
    <mergeCell ref="C57:C58"/>
    <mergeCell ref="B63:B74"/>
    <mergeCell ref="C63:C65"/>
    <mergeCell ref="C66:C68"/>
    <mergeCell ref="C69:C71"/>
    <mergeCell ref="C72:C74"/>
    <mergeCell ref="C97:C99"/>
    <mergeCell ref="C100:C102"/>
    <mergeCell ref="C107:C109"/>
    <mergeCell ref="C110:C112"/>
    <mergeCell ref="C113:C115"/>
    <mergeCell ref="B39:B46"/>
    <mergeCell ref="C39:C40"/>
    <mergeCell ref="C41:C42"/>
    <mergeCell ref="C43:C44"/>
    <mergeCell ref="C45:C46"/>
    <mergeCell ref="B11:N11"/>
    <mergeCell ref="B12:N12"/>
    <mergeCell ref="B17:B34"/>
    <mergeCell ref="C17:C18"/>
    <mergeCell ref="C19:C20"/>
    <mergeCell ref="C21:C22"/>
    <mergeCell ref="C23:C24"/>
    <mergeCell ref="C25:C26"/>
    <mergeCell ref="C27:C28"/>
    <mergeCell ref="C29:C30"/>
    <mergeCell ref="C31:C32"/>
    <mergeCell ref="C33:C34"/>
    <mergeCell ref="D33:D34"/>
    <mergeCell ref="D31:D32"/>
    <mergeCell ref="D29:D30"/>
    <mergeCell ref="D27:D28"/>
    <mergeCell ref="B10:N10"/>
    <mergeCell ref="A1:G1"/>
    <mergeCell ref="H1:M1"/>
    <mergeCell ref="N1:S1"/>
    <mergeCell ref="A2:G2"/>
    <mergeCell ref="B8:N8"/>
  </mergeCells>
  <conditionalFormatting sqref="H63:J71">
    <cfRule type="expression" dxfId="7" priority="5">
      <formula>IF(H63="",TRUE,FALSE)</formula>
    </cfRule>
  </conditionalFormatting>
  <conditionalFormatting sqref="J25:J26">
    <cfRule type="expression" dxfId="6" priority="4">
      <formula>IF(J25="",TRUE,FALSE)</formula>
    </cfRule>
  </conditionalFormatting>
  <conditionalFormatting sqref="J25:J26">
    <cfRule type="expression" dxfId="5" priority="3">
      <formula>IF(J25="",TRUE,FALSE)</formula>
    </cfRule>
  </conditionalFormatting>
  <conditionalFormatting sqref="J25:J26">
    <cfRule type="expression" dxfId="4" priority="2">
      <formula>IF(J25="",TRUE,FALSE)</formula>
    </cfRule>
  </conditionalFormatting>
  <conditionalFormatting sqref="K63:K74">
    <cfRule type="expression" dxfId="3" priority="1">
      <formula>IF(K63="",TRUE,FALSE)</formula>
    </cfRule>
  </conditionalFormatting>
  <hyperlinks>
    <hyperlink ref="A3" location="Index!A1" display="Index" xr:uid="{7A14D7A3-19DF-4DFB-9483-0560AE15E504}"/>
    <hyperlink ref="B134:M134" r:id="rId1" display="https://www.gov.uk/government/publications/environmental-reporting-guidelines-including-mandatory-greenhouse-gas-emissions-reporting-guidance" xr:uid="{4090076D-CD17-42FE-B230-8B89551E44B1}"/>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888C-A026-4C3B-849C-14F7ECFCD85F}">
  <dimension ref="A1:IV77"/>
  <sheetViews>
    <sheetView workbookViewId="0">
      <selection activeCell="F66" sqref="F66"/>
    </sheetView>
  </sheetViews>
  <sheetFormatPr defaultColWidth="8.7109375" defaultRowHeight="15" x14ac:dyDescent="0.25"/>
  <cols>
    <col min="1" max="1" width="6.7109375" style="133" customWidth="1"/>
    <col min="2" max="2" width="26.7109375" style="133" customWidth="1"/>
    <col min="3" max="3" width="16.28515625" style="133" customWidth="1"/>
    <col min="4" max="4" width="18.28515625" style="133" customWidth="1"/>
    <col min="5" max="5" width="22.42578125" style="133" customWidth="1"/>
    <col min="6" max="6" width="21.28515625" style="133" customWidth="1"/>
    <col min="7" max="7" width="8.7109375" style="133"/>
    <col min="8" max="8" width="23.7109375" style="133" customWidth="1"/>
    <col min="9" max="256" width="8.7109375" style="133"/>
    <col min="257" max="257" width="6.7109375" style="133" customWidth="1"/>
    <col min="258" max="258" width="26.7109375" style="133" customWidth="1"/>
    <col min="259" max="259" width="16.28515625" style="133" customWidth="1"/>
    <col min="260" max="260" width="18.28515625" style="133" customWidth="1"/>
    <col min="261" max="261" width="22.42578125" style="133" customWidth="1"/>
    <col min="262" max="262" width="21.28515625" style="133" customWidth="1"/>
    <col min="263" max="263" width="8.7109375" style="133"/>
    <col min="264" max="264" width="23.7109375" style="133" customWidth="1"/>
    <col min="265" max="512" width="8.7109375" style="133"/>
    <col min="513" max="513" width="6.7109375" style="133" customWidth="1"/>
    <col min="514" max="514" width="26.7109375" style="133" customWidth="1"/>
    <col min="515" max="515" width="16.28515625" style="133" customWidth="1"/>
    <col min="516" max="516" width="18.28515625" style="133" customWidth="1"/>
    <col min="517" max="517" width="22.42578125" style="133" customWidth="1"/>
    <col min="518" max="518" width="21.28515625" style="133" customWidth="1"/>
    <col min="519" max="519" width="8.7109375" style="133"/>
    <col min="520" max="520" width="23.7109375" style="133" customWidth="1"/>
    <col min="521" max="768" width="8.7109375" style="133"/>
    <col min="769" max="769" width="6.7109375" style="133" customWidth="1"/>
    <col min="770" max="770" width="26.7109375" style="133" customWidth="1"/>
    <col min="771" max="771" width="16.28515625" style="133" customWidth="1"/>
    <col min="772" max="772" width="18.28515625" style="133" customWidth="1"/>
    <col min="773" max="773" width="22.42578125" style="133" customWidth="1"/>
    <col min="774" max="774" width="21.28515625" style="133" customWidth="1"/>
    <col min="775" max="775" width="8.7109375" style="133"/>
    <col min="776" max="776" width="23.7109375" style="133" customWidth="1"/>
    <col min="777" max="1024" width="8.7109375" style="133"/>
    <col min="1025" max="1025" width="6.7109375" style="133" customWidth="1"/>
    <col min="1026" max="1026" width="26.7109375" style="133" customWidth="1"/>
    <col min="1027" max="1027" width="16.28515625" style="133" customWidth="1"/>
    <col min="1028" max="1028" width="18.28515625" style="133" customWidth="1"/>
    <col min="1029" max="1029" width="22.42578125" style="133" customWidth="1"/>
    <col min="1030" max="1030" width="21.28515625" style="133" customWidth="1"/>
    <col min="1031" max="1031" width="8.7109375" style="133"/>
    <col min="1032" max="1032" width="23.7109375" style="133" customWidth="1"/>
    <col min="1033" max="1280" width="8.7109375" style="133"/>
    <col min="1281" max="1281" width="6.7109375" style="133" customWidth="1"/>
    <col min="1282" max="1282" width="26.7109375" style="133" customWidth="1"/>
    <col min="1283" max="1283" width="16.28515625" style="133" customWidth="1"/>
    <col min="1284" max="1284" width="18.28515625" style="133" customWidth="1"/>
    <col min="1285" max="1285" width="22.42578125" style="133" customWidth="1"/>
    <col min="1286" max="1286" width="21.28515625" style="133" customWidth="1"/>
    <col min="1287" max="1287" width="8.7109375" style="133"/>
    <col min="1288" max="1288" width="23.7109375" style="133" customWidth="1"/>
    <col min="1289" max="1536" width="8.7109375" style="133"/>
    <col min="1537" max="1537" width="6.7109375" style="133" customWidth="1"/>
    <col min="1538" max="1538" width="26.7109375" style="133" customWidth="1"/>
    <col min="1539" max="1539" width="16.28515625" style="133" customWidth="1"/>
    <col min="1540" max="1540" width="18.28515625" style="133" customWidth="1"/>
    <col min="1541" max="1541" width="22.42578125" style="133" customWidth="1"/>
    <col min="1542" max="1542" width="21.28515625" style="133" customWidth="1"/>
    <col min="1543" max="1543" width="8.7109375" style="133"/>
    <col min="1544" max="1544" width="23.7109375" style="133" customWidth="1"/>
    <col min="1545" max="1792" width="8.7109375" style="133"/>
    <col min="1793" max="1793" width="6.7109375" style="133" customWidth="1"/>
    <col min="1794" max="1794" width="26.7109375" style="133" customWidth="1"/>
    <col min="1795" max="1795" width="16.28515625" style="133" customWidth="1"/>
    <col min="1796" max="1796" width="18.28515625" style="133" customWidth="1"/>
    <col min="1797" max="1797" width="22.42578125" style="133" customWidth="1"/>
    <col min="1798" max="1798" width="21.28515625" style="133" customWidth="1"/>
    <col min="1799" max="1799" width="8.7109375" style="133"/>
    <col min="1800" max="1800" width="23.7109375" style="133" customWidth="1"/>
    <col min="1801" max="2048" width="8.7109375" style="133"/>
    <col min="2049" max="2049" width="6.7109375" style="133" customWidth="1"/>
    <col min="2050" max="2050" width="26.7109375" style="133" customWidth="1"/>
    <col min="2051" max="2051" width="16.28515625" style="133" customWidth="1"/>
    <col min="2052" max="2052" width="18.28515625" style="133" customWidth="1"/>
    <col min="2053" max="2053" width="22.42578125" style="133" customWidth="1"/>
    <col min="2054" max="2054" width="21.28515625" style="133" customWidth="1"/>
    <col min="2055" max="2055" width="8.7109375" style="133"/>
    <col min="2056" max="2056" width="23.7109375" style="133" customWidth="1"/>
    <col min="2057" max="2304" width="8.7109375" style="133"/>
    <col min="2305" max="2305" width="6.7109375" style="133" customWidth="1"/>
    <col min="2306" max="2306" width="26.7109375" style="133" customWidth="1"/>
    <col min="2307" max="2307" width="16.28515625" style="133" customWidth="1"/>
    <col min="2308" max="2308" width="18.28515625" style="133" customWidth="1"/>
    <col min="2309" max="2309" width="22.42578125" style="133" customWidth="1"/>
    <col min="2310" max="2310" width="21.28515625" style="133" customWidth="1"/>
    <col min="2311" max="2311" width="8.7109375" style="133"/>
    <col min="2312" max="2312" width="23.7109375" style="133" customWidth="1"/>
    <col min="2313" max="2560" width="8.7109375" style="133"/>
    <col min="2561" max="2561" width="6.7109375" style="133" customWidth="1"/>
    <col min="2562" max="2562" width="26.7109375" style="133" customWidth="1"/>
    <col min="2563" max="2563" width="16.28515625" style="133" customWidth="1"/>
    <col min="2564" max="2564" width="18.28515625" style="133" customWidth="1"/>
    <col min="2565" max="2565" width="22.42578125" style="133" customWidth="1"/>
    <col min="2566" max="2566" width="21.28515625" style="133" customWidth="1"/>
    <col min="2567" max="2567" width="8.7109375" style="133"/>
    <col min="2568" max="2568" width="23.7109375" style="133" customWidth="1"/>
    <col min="2569" max="2816" width="8.7109375" style="133"/>
    <col min="2817" max="2817" width="6.7109375" style="133" customWidth="1"/>
    <col min="2818" max="2818" width="26.7109375" style="133" customWidth="1"/>
    <col min="2819" max="2819" width="16.28515625" style="133" customWidth="1"/>
    <col min="2820" max="2820" width="18.28515625" style="133" customWidth="1"/>
    <col min="2821" max="2821" width="22.42578125" style="133" customWidth="1"/>
    <col min="2822" max="2822" width="21.28515625" style="133" customWidth="1"/>
    <col min="2823" max="2823" width="8.7109375" style="133"/>
    <col min="2824" max="2824" width="23.7109375" style="133" customWidth="1"/>
    <col min="2825" max="3072" width="8.7109375" style="133"/>
    <col min="3073" max="3073" width="6.7109375" style="133" customWidth="1"/>
    <col min="3074" max="3074" width="26.7109375" style="133" customWidth="1"/>
    <col min="3075" max="3075" width="16.28515625" style="133" customWidth="1"/>
    <col min="3076" max="3076" width="18.28515625" style="133" customWidth="1"/>
    <col min="3077" max="3077" width="22.42578125" style="133" customWidth="1"/>
    <col min="3078" max="3078" width="21.28515625" style="133" customWidth="1"/>
    <col min="3079" max="3079" width="8.7109375" style="133"/>
    <col min="3080" max="3080" width="23.7109375" style="133" customWidth="1"/>
    <col min="3081" max="3328" width="8.7109375" style="133"/>
    <col min="3329" max="3329" width="6.7109375" style="133" customWidth="1"/>
    <col min="3330" max="3330" width="26.7109375" style="133" customWidth="1"/>
    <col min="3331" max="3331" width="16.28515625" style="133" customWidth="1"/>
    <col min="3332" max="3332" width="18.28515625" style="133" customWidth="1"/>
    <col min="3333" max="3333" width="22.42578125" style="133" customWidth="1"/>
    <col min="3334" max="3334" width="21.28515625" style="133" customWidth="1"/>
    <col min="3335" max="3335" width="8.7109375" style="133"/>
    <col min="3336" max="3336" width="23.7109375" style="133" customWidth="1"/>
    <col min="3337" max="3584" width="8.7109375" style="133"/>
    <col min="3585" max="3585" width="6.7109375" style="133" customWidth="1"/>
    <col min="3586" max="3586" width="26.7109375" style="133" customWidth="1"/>
    <col min="3587" max="3587" width="16.28515625" style="133" customWidth="1"/>
    <col min="3588" max="3588" width="18.28515625" style="133" customWidth="1"/>
    <col min="3589" max="3589" width="22.42578125" style="133" customWidth="1"/>
    <col min="3590" max="3590" width="21.28515625" style="133" customWidth="1"/>
    <col min="3591" max="3591" width="8.7109375" style="133"/>
    <col min="3592" max="3592" width="23.7109375" style="133" customWidth="1"/>
    <col min="3593" max="3840" width="8.7109375" style="133"/>
    <col min="3841" max="3841" width="6.7109375" style="133" customWidth="1"/>
    <col min="3842" max="3842" width="26.7109375" style="133" customWidth="1"/>
    <col min="3843" max="3843" width="16.28515625" style="133" customWidth="1"/>
    <col min="3844" max="3844" width="18.28515625" style="133" customWidth="1"/>
    <col min="3845" max="3845" width="22.42578125" style="133" customWidth="1"/>
    <col min="3846" max="3846" width="21.28515625" style="133" customWidth="1"/>
    <col min="3847" max="3847" width="8.7109375" style="133"/>
    <col min="3848" max="3848" width="23.7109375" style="133" customWidth="1"/>
    <col min="3849" max="4096" width="8.7109375" style="133"/>
    <col min="4097" max="4097" width="6.7109375" style="133" customWidth="1"/>
    <col min="4098" max="4098" width="26.7109375" style="133" customWidth="1"/>
    <col min="4099" max="4099" width="16.28515625" style="133" customWidth="1"/>
    <col min="4100" max="4100" width="18.28515625" style="133" customWidth="1"/>
    <col min="4101" max="4101" width="22.42578125" style="133" customWidth="1"/>
    <col min="4102" max="4102" width="21.28515625" style="133" customWidth="1"/>
    <col min="4103" max="4103" width="8.7109375" style="133"/>
    <col min="4104" max="4104" width="23.7109375" style="133" customWidth="1"/>
    <col min="4105" max="4352" width="8.7109375" style="133"/>
    <col min="4353" max="4353" width="6.7109375" style="133" customWidth="1"/>
    <col min="4354" max="4354" width="26.7109375" style="133" customWidth="1"/>
    <col min="4355" max="4355" width="16.28515625" style="133" customWidth="1"/>
    <col min="4356" max="4356" width="18.28515625" style="133" customWidth="1"/>
    <col min="4357" max="4357" width="22.42578125" style="133" customWidth="1"/>
    <col min="4358" max="4358" width="21.28515625" style="133" customWidth="1"/>
    <col min="4359" max="4359" width="8.7109375" style="133"/>
    <col min="4360" max="4360" width="23.7109375" style="133" customWidth="1"/>
    <col min="4361" max="4608" width="8.7109375" style="133"/>
    <col min="4609" max="4609" width="6.7109375" style="133" customWidth="1"/>
    <col min="4610" max="4610" width="26.7109375" style="133" customWidth="1"/>
    <col min="4611" max="4611" width="16.28515625" style="133" customWidth="1"/>
    <col min="4612" max="4612" width="18.28515625" style="133" customWidth="1"/>
    <col min="4613" max="4613" width="22.42578125" style="133" customWidth="1"/>
    <col min="4614" max="4614" width="21.28515625" style="133" customWidth="1"/>
    <col min="4615" max="4615" width="8.7109375" style="133"/>
    <col min="4616" max="4616" width="23.7109375" style="133" customWidth="1"/>
    <col min="4617" max="4864" width="8.7109375" style="133"/>
    <col min="4865" max="4865" width="6.7109375" style="133" customWidth="1"/>
    <col min="4866" max="4866" width="26.7109375" style="133" customWidth="1"/>
    <col min="4867" max="4867" width="16.28515625" style="133" customWidth="1"/>
    <col min="4868" max="4868" width="18.28515625" style="133" customWidth="1"/>
    <col min="4869" max="4869" width="22.42578125" style="133" customWidth="1"/>
    <col min="4870" max="4870" width="21.28515625" style="133" customWidth="1"/>
    <col min="4871" max="4871" width="8.7109375" style="133"/>
    <col min="4872" max="4872" width="23.7109375" style="133" customWidth="1"/>
    <col min="4873" max="5120" width="8.7109375" style="133"/>
    <col min="5121" max="5121" width="6.7109375" style="133" customWidth="1"/>
    <col min="5122" max="5122" width="26.7109375" style="133" customWidth="1"/>
    <col min="5123" max="5123" width="16.28515625" style="133" customWidth="1"/>
    <col min="5124" max="5124" width="18.28515625" style="133" customWidth="1"/>
    <col min="5125" max="5125" width="22.42578125" style="133" customWidth="1"/>
    <col min="5126" max="5126" width="21.28515625" style="133" customWidth="1"/>
    <col min="5127" max="5127" width="8.7109375" style="133"/>
    <col min="5128" max="5128" width="23.7109375" style="133" customWidth="1"/>
    <col min="5129" max="5376" width="8.7109375" style="133"/>
    <col min="5377" max="5377" width="6.7109375" style="133" customWidth="1"/>
    <col min="5378" max="5378" width="26.7109375" style="133" customWidth="1"/>
    <col min="5379" max="5379" width="16.28515625" style="133" customWidth="1"/>
    <col min="5380" max="5380" width="18.28515625" style="133" customWidth="1"/>
    <col min="5381" max="5381" width="22.42578125" style="133" customWidth="1"/>
    <col min="5382" max="5382" width="21.28515625" style="133" customWidth="1"/>
    <col min="5383" max="5383" width="8.7109375" style="133"/>
    <col min="5384" max="5384" width="23.7109375" style="133" customWidth="1"/>
    <col min="5385" max="5632" width="8.7109375" style="133"/>
    <col min="5633" max="5633" width="6.7109375" style="133" customWidth="1"/>
    <col min="5634" max="5634" width="26.7109375" style="133" customWidth="1"/>
    <col min="5635" max="5635" width="16.28515625" style="133" customWidth="1"/>
    <col min="5636" max="5636" width="18.28515625" style="133" customWidth="1"/>
    <col min="5637" max="5637" width="22.42578125" style="133" customWidth="1"/>
    <col min="5638" max="5638" width="21.28515625" style="133" customWidth="1"/>
    <col min="5639" max="5639" width="8.7109375" style="133"/>
    <col min="5640" max="5640" width="23.7109375" style="133" customWidth="1"/>
    <col min="5641" max="5888" width="8.7109375" style="133"/>
    <col min="5889" max="5889" width="6.7109375" style="133" customWidth="1"/>
    <col min="5890" max="5890" width="26.7109375" style="133" customWidth="1"/>
    <col min="5891" max="5891" width="16.28515625" style="133" customWidth="1"/>
    <col min="5892" max="5892" width="18.28515625" style="133" customWidth="1"/>
    <col min="5893" max="5893" width="22.42578125" style="133" customWidth="1"/>
    <col min="5894" max="5894" width="21.28515625" style="133" customWidth="1"/>
    <col min="5895" max="5895" width="8.7109375" style="133"/>
    <col min="5896" max="5896" width="23.7109375" style="133" customWidth="1"/>
    <col min="5897" max="6144" width="8.7109375" style="133"/>
    <col min="6145" max="6145" width="6.7109375" style="133" customWidth="1"/>
    <col min="6146" max="6146" width="26.7109375" style="133" customWidth="1"/>
    <col min="6147" max="6147" width="16.28515625" style="133" customWidth="1"/>
    <col min="6148" max="6148" width="18.28515625" style="133" customWidth="1"/>
    <col min="6149" max="6149" width="22.42578125" style="133" customWidth="1"/>
    <col min="6150" max="6150" width="21.28515625" style="133" customWidth="1"/>
    <col min="6151" max="6151" width="8.7109375" style="133"/>
    <col min="6152" max="6152" width="23.7109375" style="133" customWidth="1"/>
    <col min="6153" max="6400" width="8.7109375" style="133"/>
    <col min="6401" max="6401" width="6.7109375" style="133" customWidth="1"/>
    <col min="6402" max="6402" width="26.7109375" style="133" customWidth="1"/>
    <col min="6403" max="6403" width="16.28515625" style="133" customWidth="1"/>
    <col min="6404" max="6404" width="18.28515625" style="133" customWidth="1"/>
    <col min="6405" max="6405" width="22.42578125" style="133" customWidth="1"/>
    <col min="6406" max="6406" width="21.28515625" style="133" customWidth="1"/>
    <col min="6407" max="6407" width="8.7109375" style="133"/>
    <col min="6408" max="6408" width="23.7109375" style="133" customWidth="1"/>
    <col min="6409" max="6656" width="8.7109375" style="133"/>
    <col min="6657" max="6657" width="6.7109375" style="133" customWidth="1"/>
    <col min="6658" max="6658" width="26.7109375" style="133" customWidth="1"/>
    <col min="6659" max="6659" width="16.28515625" style="133" customWidth="1"/>
    <col min="6660" max="6660" width="18.28515625" style="133" customWidth="1"/>
    <col min="6661" max="6661" width="22.42578125" style="133" customWidth="1"/>
    <col min="6662" max="6662" width="21.28515625" style="133" customWidth="1"/>
    <col min="6663" max="6663" width="8.7109375" style="133"/>
    <col min="6664" max="6664" width="23.7109375" style="133" customWidth="1"/>
    <col min="6665" max="6912" width="8.7109375" style="133"/>
    <col min="6913" max="6913" width="6.7109375" style="133" customWidth="1"/>
    <col min="6914" max="6914" width="26.7109375" style="133" customWidth="1"/>
    <col min="6915" max="6915" width="16.28515625" style="133" customWidth="1"/>
    <col min="6916" max="6916" width="18.28515625" style="133" customWidth="1"/>
    <col min="6917" max="6917" width="22.42578125" style="133" customWidth="1"/>
    <col min="6918" max="6918" width="21.28515625" style="133" customWidth="1"/>
    <col min="6919" max="6919" width="8.7109375" style="133"/>
    <col min="6920" max="6920" width="23.7109375" style="133" customWidth="1"/>
    <col min="6921" max="7168" width="8.7109375" style="133"/>
    <col min="7169" max="7169" width="6.7109375" style="133" customWidth="1"/>
    <col min="7170" max="7170" width="26.7109375" style="133" customWidth="1"/>
    <col min="7171" max="7171" width="16.28515625" style="133" customWidth="1"/>
    <col min="7172" max="7172" width="18.28515625" style="133" customWidth="1"/>
    <col min="7173" max="7173" width="22.42578125" style="133" customWidth="1"/>
    <col min="7174" max="7174" width="21.28515625" style="133" customWidth="1"/>
    <col min="7175" max="7175" width="8.7109375" style="133"/>
    <col min="7176" max="7176" width="23.7109375" style="133" customWidth="1"/>
    <col min="7177" max="7424" width="8.7109375" style="133"/>
    <col min="7425" max="7425" width="6.7109375" style="133" customWidth="1"/>
    <col min="7426" max="7426" width="26.7109375" style="133" customWidth="1"/>
    <col min="7427" max="7427" width="16.28515625" style="133" customWidth="1"/>
    <col min="7428" max="7428" width="18.28515625" style="133" customWidth="1"/>
    <col min="7429" max="7429" width="22.42578125" style="133" customWidth="1"/>
    <col min="7430" max="7430" width="21.28515625" style="133" customWidth="1"/>
    <col min="7431" max="7431" width="8.7109375" style="133"/>
    <col min="7432" max="7432" width="23.7109375" style="133" customWidth="1"/>
    <col min="7433" max="7680" width="8.7109375" style="133"/>
    <col min="7681" max="7681" width="6.7109375" style="133" customWidth="1"/>
    <col min="7682" max="7682" width="26.7109375" style="133" customWidth="1"/>
    <col min="7683" max="7683" width="16.28515625" style="133" customWidth="1"/>
    <col min="7684" max="7684" width="18.28515625" style="133" customWidth="1"/>
    <col min="7685" max="7685" width="22.42578125" style="133" customWidth="1"/>
    <col min="7686" max="7686" width="21.28515625" style="133" customWidth="1"/>
    <col min="7687" max="7687" width="8.7109375" style="133"/>
    <col min="7688" max="7688" width="23.7109375" style="133" customWidth="1"/>
    <col min="7689" max="7936" width="8.7109375" style="133"/>
    <col min="7937" max="7937" width="6.7109375" style="133" customWidth="1"/>
    <col min="7938" max="7938" width="26.7109375" style="133" customWidth="1"/>
    <col min="7939" max="7939" width="16.28515625" style="133" customWidth="1"/>
    <col min="7940" max="7940" width="18.28515625" style="133" customWidth="1"/>
    <col min="7941" max="7941" width="22.42578125" style="133" customWidth="1"/>
    <col min="7942" max="7942" width="21.28515625" style="133" customWidth="1"/>
    <col min="7943" max="7943" width="8.7109375" style="133"/>
    <col min="7944" max="7944" width="23.7109375" style="133" customWidth="1"/>
    <col min="7945" max="8192" width="8.7109375" style="133"/>
    <col min="8193" max="8193" width="6.7109375" style="133" customWidth="1"/>
    <col min="8194" max="8194" width="26.7109375" style="133" customWidth="1"/>
    <col min="8195" max="8195" width="16.28515625" style="133" customWidth="1"/>
    <col min="8196" max="8196" width="18.28515625" style="133" customWidth="1"/>
    <col min="8197" max="8197" width="22.42578125" style="133" customWidth="1"/>
    <col min="8198" max="8198" width="21.28515625" style="133" customWidth="1"/>
    <col min="8199" max="8199" width="8.7109375" style="133"/>
    <col min="8200" max="8200" width="23.7109375" style="133" customWidth="1"/>
    <col min="8201" max="8448" width="8.7109375" style="133"/>
    <col min="8449" max="8449" width="6.7109375" style="133" customWidth="1"/>
    <col min="8450" max="8450" width="26.7109375" style="133" customWidth="1"/>
    <col min="8451" max="8451" width="16.28515625" style="133" customWidth="1"/>
    <col min="8452" max="8452" width="18.28515625" style="133" customWidth="1"/>
    <col min="8453" max="8453" width="22.42578125" style="133" customWidth="1"/>
    <col min="8454" max="8454" width="21.28515625" style="133" customWidth="1"/>
    <col min="8455" max="8455" width="8.7109375" style="133"/>
    <col min="8456" max="8456" width="23.7109375" style="133" customWidth="1"/>
    <col min="8457" max="8704" width="8.7109375" style="133"/>
    <col min="8705" max="8705" width="6.7109375" style="133" customWidth="1"/>
    <col min="8706" max="8706" width="26.7109375" style="133" customWidth="1"/>
    <col min="8707" max="8707" width="16.28515625" style="133" customWidth="1"/>
    <col min="8708" max="8708" width="18.28515625" style="133" customWidth="1"/>
    <col min="8709" max="8709" width="22.42578125" style="133" customWidth="1"/>
    <col min="8710" max="8710" width="21.28515625" style="133" customWidth="1"/>
    <col min="8711" max="8711" width="8.7109375" style="133"/>
    <col min="8712" max="8712" width="23.7109375" style="133" customWidth="1"/>
    <col min="8713" max="8960" width="8.7109375" style="133"/>
    <col min="8961" max="8961" width="6.7109375" style="133" customWidth="1"/>
    <col min="8962" max="8962" width="26.7109375" style="133" customWidth="1"/>
    <col min="8963" max="8963" width="16.28515625" style="133" customWidth="1"/>
    <col min="8964" max="8964" width="18.28515625" style="133" customWidth="1"/>
    <col min="8965" max="8965" width="22.42578125" style="133" customWidth="1"/>
    <col min="8966" max="8966" width="21.28515625" style="133" customWidth="1"/>
    <col min="8967" max="8967" width="8.7109375" style="133"/>
    <col min="8968" max="8968" width="23.7109375" style="133" customWidth="1"/>
    <col min="8969" max="9216" width="8.7109375" style="133"/>
    <col min="9217" max="9217" width="6.7109375" style="133" customWidth="1"/>
    <col min="9218" max="9218" width="26.7109375" style="133" customWidth="1"/>
    <col min="9219" max="9219" width="16.28515625" style="133" customWidth="1"/>
    <col min="9220" max="9220" width="18.28515625" style="133" customWidth="1"/>
    <col min="9221" max="9221" width="22.42578125" style="133" customWidth="1"/>
    <col min="9222" max="9222" width="21.28515625" style="133" customWidth="1"/>
    <col min="9223" max="9223" width="8.7109375" style="133"/>
    <col min="9224" max="9224" width="23.7109375" style="133" customWidth="1"/>
    <col min="9225" max="9472" width="8.7109375" style="133"/>
    <col min="9473" max="9473" width="6.7109375" style="133" customWidth="1"/>
    <col min="9474" max="9474" width="26.7109375" style="133" customWidth="1"/>
    <col min="9475" max="9475" width="16.28515625" style="133" customWidth="1"/>
    <col min="9476" max="9476" width="18.28515625" style="133" customWidth="1"/>
    <col min="9477" max="9477" width="22.42578125" style="133" customWidth="1"/>
    <col min="9478" max="9478" width="21.28515625" style="133" customWidth="1"/>
    <col min="9479" max="9479" width="8.7109375" style="133"/>
    <col min="9480" max="9480" width="23.7109375" style="133" customWidth="1"/>
    <col min="9481" max="9728" width="8.7109375" style="133"/>
    <col min="9729" max="9729" width="6.7109375" style="133" customWidth="1"/>
    <col min="9730" max="9730" width="26.7109375" style="133" customWidth="1"/>
    <col min="9731" max="9731" width="16.28515625" style="133" customWidth="1"/>
    <col min="9732" max="9732" width="18.28515625" style="133" customWidth="1"/>
    <col min="9733" max="9733" width="22.42578125" style="133" customWidth="1"/>
    <col min="9734" max="9734" width="21.28515625" style="133" customWidth="1"/>
    <col min="9735" max="9735" width="8.7109375" style="133"/>
    <col min="9736" max="9736" width="23.7109375" style="133" customWidth="1"/>
    <col min="9737" max="9984" width="8.7109375" style="133"/>
    <col min="9985" max="9985" width="6.7109375" style="133" customWidth="1"/>
    <col min="9986" max="9986" width="26.7109375" style="133" customWidth="1"/>
    <col min="9987" max="9987" width="16.28515625" style="133" customWidth="1"/>
    <col min="9988" max="9988" width="18.28515625" style="133" customWidth="1"/>
    <col min="9989" max="9989" width="22.42578125" style="133" customWidth="1"/>
    <col min="9990" max="9990" width="21.28515625" style="133" customWidth="1"/>
    <col min="9991" max="9991" width="8.7109375" style="133"/>
    <col min="9992" max="9992" width="23.7109375" style="133" customWidth="1"/>
    <col min="9993" max="10240" width="8.7109375" style="133"/>
    <col min="10241" max="10241" width="6.7109375" style="133" customWidth="1"/>
    <col min="10242" max="10242" width="26.7109375" style="133" customWidth="1"/>
    <col min="10243" max="10243" width="16.28515625" style="133" customWidth="1"/>
    <col min="10244" max="10244" width="18.28515625" style="133" customWidth="1"/>
    <col min="10245" max="10245" width="22.42578125" style="133" customWidth="1"/>
    <col min="10246" max="10246" width="21.28515625" style="133" customWidth="1"/>
    <col min="10247" max="10247" width="8.7109375" style="133"/>
    <col min="10248" max="10248" width="23.7109375" style="133" customWidth="1"/>
    <col min="10249" max="10496" width="8.7109375" style="133"/>
    <col min="10497" max="10497" width="6.7109375" style="133" customWidth="1"/>
    <col min="10498" max="10498" width="26.7109375" style="133" customWidth="1"/>
    <col min="10499" max="10499" width="16.28515625" style="133" customWidth="1"/>
    <col min="10500" max="10500" width="18.28515625" style="133" customWidth="1"/>
    <col min="10501" max="10501" width="22.42578125" style="133" customWidth="1"/>
    <col min="10502" max="10502" width="21.28515625" style="133" customWidth="1"/>
    <col min="10503" max="10503" width="8.7109375" style="133"/>
    <col min="10504" max="10504" width="23.7109375" style="133" customWidth="1"/>
    <col min="10505" max="10752" width="8.7109375" style="133"/>
    <col min="10753" max="10753" width="6.7109375" style="133" customWidth="1"/>
    <col min="10754" max="10754" width="26.7109375" style="133" customWidth="1"/>
    <col min="10755" max="10755" width="16.28515625" style="133" customWidth="1"/>
    <col min="10756" max="10756" width="18.28515625" style="133" customWidth="1"/>
    <col min="10757" max="10757" width="22.42578125" style="133" customWidth="1"/>
    <col min="10758" max="10758" width="21.28515625" style="133" customWidth="1"/>
    <col min="10759" max="10759" width="8.7109375" style="133"/>
    <col min="10760" max="10760" width="23.7109375" style="133" customWidth="1"/>
    <col min="10761" max="11008" width="8.7109375" style="133"/>
    <col min="11009" max="11009" width="6.7109375" style="133" customWidth="1"/>
    <col min="11010" max="11010" width="26.7109375" style="133" customWidth="1"/>
    <col min="11011" max="11011" width="16.28515625" style="133" customWidth="1"/>
    <col min="11012" max="11012" width="18.28515625" style="133" customWidth="1"/>
    <col min="11013" max="11013" width="22.42578125" style="133" customWidth="1"/>
    <col min="11014" max="11014" width="21.28515625" style="133" customWidth="1"/>
    <col min="11015" max="11015" width="8.7109375" style="133"/>
    <col min="11016" max="11016" width="23.7109375" style="133" customWidth="1"/>
    <col min="11017" max="11264" width="8.7109375" style="133"/>
    <col min="11265" max="11265" width="6.7109375" style="133" customWidth="1"/>
    <col min="11266" max="11266" width="26.7109375" style="133" customWidth="1"/>
    <col min="11267" max="11267" width="16.28515625" style="133" customWidth="1"/>
    <col min="11268" max="11268" width="18.28515625" style="133" customWidth="1"/>
    <col min="11269" max="11269" width="22.42578125" style="133" customWidth="1"/>
    <col min="11270" max="11270" width="21.28515625" style="133" customWidth="1"/>
    <col min="11271" max="11271" width="8.7109375" style="133"/>
    <col min="11272" max="11272" width="23.7109375" style="133" customWidth="1"/>
    <col min="11273" max="11520" width="8.7109375" style="133"/>
    <col min="11521" max="11521" width="6.7109375" style="133" customWidth="1"/>
    <col min="11522" max="11522" width="26.7109375" style="133" customWidth="1"/>
    <col min="11523" max="11523" width="16.28515625" style="133" customWidth="1"/>
    <col min="11524" max="11524" width="18.28515625" style="133" customWidth="1"/>
    <col min="11525" max="11525" width="22.42578125" style="133" customWidth="1"/>
    <col min="11526" max="11526" width="21.28515625" style="133" customWidth="1"/>
    <col min="11527" max="11527" width="8.7109375" style="133"/>
    <col min="11528" max="11528" width="23.7109375" style="133" customWidth="1"/>
    <col min="11529" max="11776" width="8.7109375" style="133"/>
    <col min="11777" max="11777" width="6.7109375" style="133" customWidth="1"/>
    <col min="11778" max="11778" width="26.7109375" style="133" customWidth="1"/>
    <col min="11779" max="11779" width="16.28515625" style="133" customWidth="1"/>
    <col min="11780" max="11780" width="18.28515625" style="133" customWidth="1"/>
    <col min="11781" max="11781" width="22.42578125" style="133" customWidth="1"/>
    <col min="11782" max="11782" width="21.28515625" style="133" customWidth="1"/>
    <col min="11783" max="11783" width="8.7109375" style="133"/>
    <col min="11784" max="11784" width="23.7109375" style="133" customWidth="1"/>
    <col min="11785" max="12032" width="8.7109375" style="133"/>
    <col min="12033" max="12033" width="6.7109375" style="133" customWidth="1"/>
    <col min="12034" max="12034" width="26.7109375" style="133" customWidth="1"/>
    <col min="12035" max="12035" width="16.28515625" style="133" customWidth="1"/>
    <col min="12036" max="12036" width="18.28515625" style="133" customWidth="1"/>
    <col min="12037" max="12037" width="22.42578125" style="133" customWidth="1"/>
    <col min="12038" max="12038" width="21.28515625" style="133" customWidth="1"/>
    <col min="12039" max="12039" width="8.7109375" style="133"/>
    <col min="12040" max="12040" width="23.7109375" style="133" customWidth="1"/>
    <col min="12041" max="12288" width="8.7109375" style="133"/>
    <col min="12289" max="12289" width="6.7109375" style="133" customWidth="1"/>
    <col min="12290" max="12290" width="26.7109375" style="133" customWidth="1"/>
    <col min="12291" max="12291" width="16.28515625" style="133" customWidth="1"/>
    <col min="12292" max="12292" width="18.28515625" style="133" customWidth="1"/>
    <col min="12293" max="12293" width="22.42578125" style="133" customWidth="1"/>
    <col min="12294" max="12294" width="21.28515625" style="133" customWidth="1"/>
    <col min="12295" max="12295" width="8.7109375" style="133"/>
    <col min="12296" max="12296" width="23.7109375" style="133" customWidth="1"/>
    <col min="12297" max="12544" width="8.7109375" style="133"/>
    <col min="12545" max="12545" width="6.7109375" style="133" customWidth="1"/>
    <col min="12546" max="12546" width="26.7109375" style="133" customWidth="1"/>
    <col min="12547" max="12547" width="16.28515625" style="133" customWidth="1"/>
    <col min="12548" max="12548" width="18.28515625" style="133" customWidth="1"/>
    <col min="12549" max="12549" width="22.42578125" style="133" customWidth="1"/>
    <col min="12550" max="12550" width="21.28515625" style="133" customWidth="1"/>
    <col min="12551" max="12551" width="8.7109375" style="133"/>
    <col min="12552" max="12552" width="23.7109375" style="133" customWidth="1"/>
    <col min="12553" max="12800" width="8.7109375" style="133"/>
    <col min="12801" max="12801" width="6.7109375" style="133" customWidth="1"/>
    <col min="12802" max="12802" width="26.7109375" style="133" customWidth="1"/>
    <col min="12803" max="12803" width="16.28515625" style="133" customWidth="1"/>
    <col min="12804" max="12804" width="18.28515625" style="133" customWidth="1"/>
    <col min="12805" max="12805" width="22.42578125" style="133" customWidth="1"/>
    <col min="12806" max="12806" width="21.28515625" style="133" customWidth="1"/>
    <col min="12807" max="12807" width="8.7109375" style="133"/>
    <col min="12808" max="12808" width="23.7109375" style="133" customWidth="1"/>
    <col min="12809" max="13056" width="8.7109375" style="133"/>
    <col min="13057" max="13057" width="6.7109375" style="133" customWidth="1"/>
    <col min="13058" max="13058" width="26.7109375" style="133" customWidth="1"/>
    <col min="13059" max="13059" width="16.28515625" style="133" customWidth="1"/>
    <col min="13060" max="13060" width="18.28515625" style="133" customWidth="1"/>
    <col min="13061" max="13061" width="22.42578125" style="133" customWidth="1"/>
    <col min="13062" max="13062" width="21.28515625" style="133" customWidth="1"/>
    <col min="13063" max="13063" width="8.7109375" style="133"/>
    <col min="13064" max="13064" width="23.7109375" style="133" customWidth="1"/>
    <col min="13065" max="13312" width="8.7109375" style="133"/>
    <col min="13313" max="13313" width="6.7109375" style="133" customWidth="1"/>
    <col min="13314" max="13314" width="26.7109375" style="133" customWidth="1"/>
    <col min="13315" max="13315" width="16.28515625" style="133" customWidth="1"/>
    <col min="13316" max="13316" width="18.28515625" style="133" customWidth="1"/>
    <col min="13317" max="13317" width="22.42578125" style="133" customWidth="1"/>
    <col min="13318" max="13318" width="21.28515625" style="133" customWidth="1"/>
    <col min="13319" max="13319" width="8.7109375" style="133"/>
    <col min="13320" max="13320" width="23.7109375" style="133" customWidth="1"/>
    <col min="13321" max="13568" width="8.7109375" style="133"/>
    <col min="13569" max="13569" width="6.7109375" style="133" customWidth="1"/>
    <col min="13570" max="13570" width="26.7109375" style="133" customWidth="1"/>
    <col min="13571" max="13571" width="16.28515625" style="133" customWidth="1"/>
    <col min="13572" max="13572" width="18.28515625" style="133" customWidth="1"/>
    <col min="13573" max="13573" width="22.42578125" style="133" customWidth="1"/>
    <col min="13574" max="13574" width="21.28515625" style="133" customWidth="1"/>
    <col min="13575" max="13575" width="8.7109375" style="133"/>
    <col min="13576" max="13576" width="23.7109375" style="133" customWidth="1"/>
    <col min="13577" max="13824" width="8.7109375" style="133"/>
    <col min="13825" max="13825" width="6.7109375" style="133" customWidth="1"/>
    <col min="13826" max="13826" width="26.7109375" style="133" customWidth="1"/>
    <col min="13827" max="13827" width="16.28515625" style="133" customWidth="1"/>
    <col min="13828" max="13828" width="18.28515625" style="133" customWidth="1"/>
    <col min="13829" max="13829" width="22.42578125" style="133" customWidth="1"/>
    <col min="13830" max="13830" width="21.28515625" style="133" customWidth="1"/>
    <col min="13831" max="13831" width="8.7109375" style="133"/>
    <col min="13832" max="13832" width="23.7109375" style="133" customWidth="1"/>
    <col min="13833" max="14080" width="8.7109375" style="133"/>
    <col min="14081" max="14081" width="6.7109375" style="133" customWidth="1"/>
    <col min="14082" max="14082" width="26.7109375" style="133" customWidth="1"/>
    <col min="14083" max="14083" width="16.28515625" style="133" customWidth="1"/>
    <col min="14084" max="14084" width="18.28515625" style="133" customWidth="1"/>
    <col min="14085" max="14085" width="22.42578125" style="133" customWidth="1"/>
    <col min="14086" max="14086" width="21.28515625" style="133" customWidth="1"/>
    <col min="14087" max="14087" width="8.7109375" style="133"/>
    <col min="14088" max="14088" width="23.7109375" style="133" customWidth="1"/>
    <col min="14089" max="14336" width="8.7109375" style="133"/>
    <col min="14337" max="14337" width="6.7109375" style="133" customWidth="1"/>
    <col min="14338" max="14338" width="26.7109375" style="133" customWidth="1"/>
    <col min="14339" max="14339" width="16.28515625" style="133" customWidth="1"/>
    <col min="14340" max="14340" width="18.28515625" style="133" customWidth="1"/>
    <col min="14341" max="14341" width="22.42578125" style="133" customWidth="1"/>
    <col min="14342" max="14342" width="21.28515625" style="133" customWidth="1"/>
    <col min="14343" max="14343" width="8.7109375" style="133"/>
    <col min="14344" max="14344" width="23.7109375" style="133" customWidth="1"/>
    <col min="14345" max="14592" width="8.7109375" style="133"/>
    <col min="14593" max="14593" width="6.7109375" style="133" customWidth="1"/>
    <col min="14594" max="14594" width="26.7109375" style="133" customWidth="1"/>
    <col min="14595" max="14595" width="16.28515625" style="133" customWidth="1"/>
    <col min="14596" max="14596" width="18.28515625" style="133" customWidth="1"/>
    <col min="14597" max="14597" width="22.42578125" style="133" customWidth="1"/>
    <col min="14598" max="14598" width="21.28515625" style="133" customWidth="1"/>
    <col min="14599" max="14599" width="8.7109375" style="133"/>
    <col min="14600" max="14600" width="23.7109375" style="133" customWidth="1"/>
    <col min="14601" max="14848" width="8.7109375" style="133"/>
    <col min="14849" max="14849" width="6.7109375" style="133" customWidth="1"/>
    <col min="14850" max="14850" width="26.7109375" style="133" customWidth="1"/>
    <col min="14851" max="14851" width="16.28515625" style="133" customWidth="1"/>
    <col min="14852" max="14852" width="18.28515625" style="133" customWidth="1"/>
    <col min="14853" max="14853" width="22.42578125" style="133" customWidth="1"/>
    <col min="14854" max="14854" width="21.28515625" style="133" customWidth="1"/>
    <col min="14855" max="14855" width="8.7109375" style="133"/>
    <col min="14856" max="14856" width="23.7109375" style="133" customWidth="1"/>
    <col min="14857" max="15104" width="8.7109375" style="133"/>
    <col min="15105" max="15105" width="6.7109375" style="133" customWidth="1"/>
    <col min="15106" max="15106" width="26.7109375" style="133" customWidth="1"/>
    <col min="15107" max="15107" width="16.28515625" style="133" customWidth="1"/>
    <col min="15108" max="15108" width="18.28515625" style="133" customWidth="1"/>
    <col min="15109" max="15109" width="22.42578125" style="133" customWidth="1"/>
    <col min="15110" max="15110" width="21.28515625" style="133" customWidth="1"/>
    <col min="15111" max="15111" width="8.7109375" style="133"/>
    <col min="15112" max="15112" width="23.7109375" style="133" customWidth="1"/>
    <col min="15113" max="15360" width="8.7109375" style="133"/>
    <col min="15361" max="15361" width="6.7109375" style="133" customWidth="1"/>
    <col min="15362" max="15362" width="26.7109375" style="133" customWidth="1"/>
    <col min="15363" max="15363" width="16.28515625" style="133" customWidth="1"/>
    <col min="15364" max="15364" width="18.28515625" style="133" customWidth="1"/>
    <col min="15365" max="15365" width="22.42578125" style="133" customWidth="1"/>
    <col min="15366" max="15366" width="21.28515625" style="133" customWidth="1"/>
    <col min="15367" max="15367" width="8.7109375" style="133"/>
    <col min="15368" max="15368" width="23.7109375" style="133" customWidth="1"/>
    <col min="15369" max="15616" width="8.7109375" style="133"/>
    <col min="15617" max="15617" width="6.7109375" style="133" customWidth="1"/>
    <col min="15618" max="15618" width="26.7109375" style="133" customWidth="1"/>
    <col min="15619" max="15619" width="16.28515625" style="133" customWidth="1"/>
    <col min="15620" max="15620" width="18.28515625" style="133" customWidth="1"/>
    <col min="15621" max="15621" width="22.42578125" style="133" customWidth="1"/>
    <col min="15622" max="15622" width="21.28515625" style="133" customWidth="1"/>
    <col min="15623" max="15623" width="8.7109375" style="133"/>
    <col min="15624" max="15624" width="23.7109375" style="133" customWidth="1"/>
    <col min="15625" max="15872" width="8.7109375" style="133"/>
    <col min="15873" max="15873" width="6.7109375" style="133" customWidth="1"/>
    <col min="15874" max="15874" width="26.7109375" style="133" customWidth="1"/>
    <col min="15875" max="15875" width="16.28515625" style="133" customWidth="1"/>
    <col min="15876" max="15876" width="18.28515625" style="133" customWidth="1"/>
    <col min="15877" max="15877" width="22.42578125" style="133" customWidth="1"/>
    <col min="15878" max="15878" width="21.28515625" style="133" customWidth="1"/>
    <col min="15879" max="15879" width="8.7109375" style="133"/>
    <col min="15880" max="15880" width="23.7109375" style="133" customWidth="1"/>
    <col min="15881" max="16128" width="8.7109375" style="133"/>
    <col min="16129" max="16129" width="6.7109375" style="133" customWidth="1"/>
    <col min="16130" max="16130" width="26.7109375" style="133" customWidth="1"/>
    <col min="16131" max="16131" width="16.28515625" style="133" customWidth="1"/>
    <col min="16132" max="16132" width="18.28515625" style="133" customWidth="1"/>
    <col min="16133" max="16133" width="22.42578125" style="133" customWidth="1"/>
    <col min="16134" max="16134" width="21.28515625" style="133" customWidth="1"/>
    <col min="16135" max="16135" width="8.7109375" style="133"/>
    <col min="16136" max="16136" width="23.7109375" style="133" customWidth="1"/>
    <col min="16137" max="16384" width="8.7109375" style="133"/>
  </cols>
  <sheetData>
    <row r="1" spans="1:256" s="132" customFormat="1" ht="15.6" customHeight="1" x14ac:dyDescent="0.2">
      <c r="A1" s="227" t="s">
        <v>43</v>
      </c>
      <c r="B1" s="227"/>
      <c r="C1" s="227"/>
      <c r="D1" s="227"/>
      <c r="E1" s="227"/>
      <c r="F1" s="227"/>
      <c r="G1" s="227"/>
      <c r="H1" s="227"/>
      <c r="I1" s="227"/>
      <c r="J1" s="227"/>
      <c r="K1" s="227"/>
      <c r="L1" s="227"/>
      <c r="M1" s="227"/>
      <c r="N1" s="227"/>
      <c r="O1" s="227"/>
      <c r="P1" s="227"/>
      <c r="Q1" s="227"/>
      <c r="R1" s="227"/>
      <c r="S1" s="131"/>
      <c r="T1" s="131"/>
      <c r="U1" s="131"/>
      <c r="V1" s="131"/>
      <c r="W1" s="131"/>
      <c r="X1" s="131"/>
      <c r="Y1" s="131"/>
    </row>
    <row r="2" spans="1:256" customFormat="1" ht="20.25" customHeight="1" x14ac:dyDescent="0.35">
      <c r="A2" s="228" t="s">
        <v>213</v>
      </c>
      <c r="B2" s="228"/>
      <c r="C2" s="228"/>
      <c r="D2" s="228"/>
      <c r="E2" s="228"/>
      <c r="F2" s="228"/>
      <c r="G2" s="133"/>
      <c r="H2" s="133"/>
      <c r="I2" s="133"/>
      <c r="J2" s="133"/>
      <c r="K2" s="133"/>
      <c r="L2" s="133"/>
      <c r="M2" s="133"/>
      <c r="N2" s="133"/>
      <c r="O2" s="133"/>
      <c r="P2" s="133"/>
      <c r="Q2" s="133"/>
      <c r="R2" s="133"/>
      <c r="S2" s="133"/>
      <c r="T2" s="133"/>
      <c r="U2" s="133"/>
      <c r="V2" s="133"/>
      <c r="W2" s="133"/>
      <c r="X2" s="133"/>
      <c r="Y2" s="133"/>
    </row>
    <row r="3" spans="1:256" customFormat="1" ht="15.6" customHeight="1" x14ac:dyDescent="0.25">
      <c r="A3" s="21" t="s">
        <v>45</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56" s="136" customFormat="1" ht="7.5" thickBot="1" x14ac:dyDescent="0.2">
      <c r="A4" s="134"/>
      <c r="B4" s="134"/>
      <c r="C4" s="134"/>
      <c r="D4" s="134"/>
      <c r="E4" s="134"/>
      <c r="F4" s="134"/>
      <c r="G4" s="135"/>
      <c r="H4" s="135"/>
      <c r="I4" s="135"/>
      <c r="J4" s="134"/>
      <c r="K4" s="134"/>
      <c r="L4" s="134"/>
      <c r="M4" s="134"/>
      <c r="N4" s="134"/>
      <c r="O4" s="134"/>
      <c r="P4" s="134"/>
      <c r="Q4" s="134"/>
      <c r="R4" s="134"/>
      <c r="S4" s="134"/>
      <c r="T4" s="134"/>
      <c r="U4" s="134"/>
      <c r="V4" s="134"/>
      <c r="W4" s="134"/>
      <c r="X4" s="134"/>
      <c r="Y4" s="134"/>
    </row>
    <row r="5" spans="1:256" customFormat="1" ht="52.9" customHeight="1" thickTop="1" x14ac:dyDescent="0.25">
      <c r="A5" s="133"/>
      <c r="B5" s="137" t="s">
        <v>46</v>
      </c>
      <c r="C5" s="138" t="s">
        <v>213</v>
      </c>
      <c r="D5" s="137" t="s">
        <v>48</v>
      </c>
      <c r="E5" s="139">
        <v>45085</v>
      </c>
      <c r="F5" s="140" t="s">
        <v>49</v>
      </c>
      <c r="G5" s="139" t="s">
        <v>50</v>
      </c>
      <c r="H5" s="133"/>
      <c r="I5" s="133"/>
      <c r="J5" s="133"/>
      <c r="K5" s="133"/>
      <c r="L5" s="133"/>
      <c r="M5" s="133"/>
      <c r="N5" s="133"/>
      <c r="O5" s="133"/>
      <c r="P5" s="133"/>
      <c r="Q5" s="133"/>
      <c r="R5" s="133"/>
      <c r="S5" s="133"/>
      <c r="T5" s="133"/>
      <c r="U5" s="133"/>
      <c r="V5" s="133"/>
      <c r="W5" s="133"/>
      <c r="X5" s="133"/>
      <c r="Y5" s="133"/>
    </row>
    <row r="6" spans="1:256" customFormat="1" ht="21" customHeight="1" thickBot="1" x14ac:dyDescent="0.3">
      <c r="A6" s="133"/>
      <c r="B6" s="141" t="s">
        <v>51</v>
      </c>
      <c r="C6" s="142" t="s">
        <v>214</v>
      </c>
      <c r="D6" s="143" t="s">
        <v>53</v>
      </c>
      <c r="E6" s="144">
        <v>2</v>
      </c>
      <c r="F6" s="143" t="s">
        <v>54</v>
      </c>
      <c r="G6" s="145">
        <v>2022</v>
      </c>
      <c r="H6" s="133"/>
      <c r="I6" s="133"/>
      <c r="J6" s="133"/>
      <c r="K6" s="133"/>
      <c r="L6" s="133"/>
      <c r="M6" s="133"/>
      <c r="N6" s="133"/>
      <c r="O6" s="133"/>
      <c r="P6" s="133"/>
      <c r="Q6" s="133"/>
      <c r="R6" s="133"/>
      <c r="S6" s="133"/>
      <c r="T6" s="133"/>
      <c r="U6" s="133"/>
      <c r="V6" s="133"/>
      <c r="W6" s="133"/>
      <c r="X6" s="133"/>
      <c r="Y6" s="133"/>
    </row>
    <row r="7" spans="1:256" ht="15.6" customHeight="1" thickTop="1" thickBot="1" x14ac:dyDescent="0.3"/>
    <row r="8" spans="1:256" ht="93" customHeight="1" thickTop="1" thickBot="1" x14ac:dyDescent="0.3">
      <c r="B8" s="229" t="s">
        <v>215</v>
      </c>
      <c r="C8" s="230"/>
      <c r="D8" s="230"/>
      <c r="E8" s="230"/>
      <c r="F8" s="230"/>
      <c r="G8" s="230"/>
      <c r="H8" s="230"/>
      <c r="I8" s="230"/>
      <c r="J8" s="230"/>
      <c r="K8" s="230"/>
      <c r="L8" s="230"/>
      <c r="M8" s="231"/>
    </row>
    <row r="9" spans="1:256" ht="15.6" customHeight="1" thickTop="1" x14ac:dyDescent="0.25">
      <c r="B9" s="146"/>
      <c r="C9" s="146"/>
      <c r="D9" s="146"/>
      <c r="E9" s="146"/>
      <c r="F9" s="146"/>
      <c r="G9" s="146"/>
      <c r="H9" s="146"/>
      <c r="I9" s="147"/>
      <c r="J9" s="147"/>
      <c r="K9" s="147"/>
      <c r="L9" s="147"/>
      <c r="M9" s="147"/>
    </row>
    <row r="10" spans="1:256" ht="15.6" customHeight="1" x14ac:dyDescent="0.25">
      <c r="B10" s="232" t="s">
        <v>56</v>
      </c>
      <c r="C10" s="232"/>
      <c r="D10" s="232"/>
      <c r="E10" s="232"/>
      <c r="F10" s="232"/>
      <c r="G10" s="232"/>
      <c r="H10" s="232"/>
      <c r="I10" s="232"/>
      <c r="J10" s="232"/>
      <c r="K10" s="232"/>
      <c r="L10" s="232"/>
      <c r="M10" s="232"/>
    </row>
    <row r="11" spans="1:256" ht="5.65" customHeight="1" x14ac:dyDescent="0.25">
      <c r="B11" s="233"/>
      <c r="C11" s="233"/>
      <c r="D11" s="233"/>
      <c r="E11" s="233"/>
      <c r="F11" s="233"/>
      <c r="G11" s="233"/>
      <c r="H11" s="233"/>
      <c r="I11" s="233"/>
      <c r="J11" s="233"/>
      <c r="K11" s="233"/>
      <c r="L11" s="233"/>
      <c r="M11" s="233"/>
    </row>
    <row r="12" spans="1:256" ht="121.15" customHeight="1" x14ac:dyDescent="0.25">
      <c r="B12" s="233" t="s">
        <v>216</v>
      </c>
      <c r="C12" s="233"/>
      <c r="D12" s="233"/>
      <c r="E12" s="233"/>
      <c r="F12" s="233"/>
      <c r="G12" s="233"/>
      <c r="H12" s="233"/>
      <c r="I12" s="233"/>
      <c r="J12" s="233"/>
      <c r="K12" s="233"/>
      <c r="L12" s="233"/>
      <c r="M12" s="233"/>
    </row>
    <row r="13" spans="1:256" s="149" customFormat="1" ht="36.6" customHeight="1" x14ac:dyDescent="0.25">
      <c r="A13" s="148"/>
      <c r="B13" s="234" t="s">
        <v>217</v>
      </c>
      <c r="C13" s="234"/>
      <c r="D13" s="234"/>
      <c r="E13" s="234"/>
      <c r="F13" s="234"/>
      <c r="G13" s="234"/>
      <c r="H13" s="234"/>
      <c r="I13" s="234"/>
      <c r="J13" s="234"/>
      <c r="K13" s="234"/>
      <c r="L13" s="234"/>
      <c r="M13" s="234"/>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8"/>
      <c r="IL13" s="148"/>
      <c r="IM13" s="148"/>
      <c r="IN13" s="148"/>
      <c r="IO13" s="148"/>
      <c r="IP13" s="148"/>
      <c r="IQ13" s="148"/>
      <c r="IR13" s="148"/>
      <c r="IS13" s="148"/>
      <c r="IT13" s="148"/>
      <c r="IU13" s="148"/>
      <c r="IV13" s="148"/>
    </row>
    <row r="14" spans="1:256" s="149" customFormat="1" ht="38.65" customHeight="1" x14ac:dyDescent="0.25">
      <c r="A14" s="148"/>
      <c r="B14" s="235" t="s">
        <v>218</v>
      </c>
      <c r="C14" s="235"/>
      <c r="D14" s="235"/>
      <c r="E14" s="235"/>
      <c r="F14" s="235"/>
      <c r="G14" s="235"/>
      <c r="H14" s="235"/>
      <c r="I14" s="235"/>
      <c r="J14" s="235"/>
      <c r="K14" s="235"/>
      <c r="L14" s="235"/>
      <c r="M14" s="235"/>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8"/>
      <c r="IL14" s="148"/>
      <c r="IM14" s="148"/>
      <c r="IN14" s="148"/>
      <c r="IO14" s="148"/>
      <c r="IP14" s="148"/>
      <c r="IQ14" s="148"/>
      <c r="IR14" s="148"/>
      <c r="IS14" s="148"/>
      <c r="IT14" s="148"/>
      <c r="IU14" s="148"/>
      <c r="IV14" s="148"/>
    </row>
    <row r="15" spans="1:256" s="149" customFormat="1" ht="24.6" customHeight="1" x14ac:dyDescent="0.25">
      <c r="A15" s="148"/>
      <c r="B15" s="235" t="s">
        <v>219</v>
      </c>
      <c r="C15" s="235"/>
      <c r="D15" s="235"/>
      <c r="E15" s="235"/>
      <c r="F15" s="235"/>
      <c r="G15" s="235"/>
      <c r="H15" s="235"/>
      <c r="I15" s="235"/>
      <c r="J15" s="235"/>
      <c r="K15" s="235"/>
      <c r="L15" s="235"/>
      <c r="M15" s="235"/>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8"/>
      <c r="IL15" s="148"/>
      <c r="IM15" s="148"/>
      <c r="IN15" s="148"/>
      <c r="IO15" s="148"/>
      <c r="IP15" s="148"/>
      <c r="IQ15" s="148"/>
      <c r="IR15" s="148"/>
      <c r="IS15" s="148"/>
      <c r="IT15" s="148"/>
      <c r="IU15" s="148"/>
      <c r="IV15" s="148"/>
    </row>
    <row r="16" spans="1:256" s="149" customFormat="1" ht="15.75" x14ac:dyDescent="0.25">
      <c r="A16" s="148"/>
      <c r="B16" s="226" t="s">
        <v>220</v>
      </c>
      <c r="C16" s="226"/>
      <c r="D16" s="226"/>
      <c r="E16" s="226"/>
      <c r="F16" s="226"/>
      <c r="G16" s="226"/>
      <c r="H16" s="226"/>
      <c r="I16" s="226"/>
      <c r="J16" s="226"/>
      <c r="K16" s="226"/>
      <c r="L16" s="226"/>
      <c r="M16" s="226"/>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c r="IF16" s="148"/>
      <c r="IG16" s="148"/>
      <c r="IH16" s="148"/>
      <c r="II16" s="148"/>
      <c r="IJ16" s="148"/>
      <c r="IK16" s="148"/>
      <c r="IL16" s="148"/>
      <c r="IM16" s="148"/>
      <c r="IN16" s="148"/>
      <c r="IO16" s="148"/>
      <c r="IP16" s="148"/>
      <c r="IQ16" s="148"/>
      <c r="IR16" s="148"/>
      <c r="IS16" s="148"/>
      <c r="IT16" s="148"/>
      <c r="IU16" s="148"/>
      <c r="IV16" s="148"/>
    </row>
    <row r="17" spans="1:256" s="149" customFormat="1" ht="35.25" customHeight="1" x14ac:dyDescent="0.25">
      <c r="A17" s="150"/>
      <c r="B17" s="233" t="s">
        <v>221</v>
      </c>
      <c r="C17" s="233"/>
      <c r="D17" s="233"/>
      <c r="E17" s="233"/>
      <c r="F17" s="233"/>
      <c r="G17" s="233"/>
      <c r="H17" s="233"/>
      <c r="I17" s="236"/>
      <c r="J17" s="236"/>
      <c r="K17" s="236"/>
      <c r="L17" s="236"/>
      <c r="M17" s="236"/>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c r="HF17" s="148"/>
      <c r="HG17" s="148"/>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c r="IF17" s="148"/>
      <c r="IG17" s="148"/>
      <c r="IH17" s="148"/>
      <c r="II17" s="148"/>
      <c r="IJ17" s="148"/>
      <c r="IK17" s="148"/>
      <c r="IL17" s="148"/>
      <c r="IM17" s="148"/>
      <c r="IN17" s="148"/>
      <c r="IO17" s="148"/>
      <c r="IP17" s="148"/>
      <c r="IQ17" s="148"/>
      <c r="IR17" s="148"/>
      <c r="IS17" s="148"/>
      <c r="IT17" s="148"/>
      <c r="IU17" s="148"/>
      <c r="IV17" s="148"/>
    </row>
    <row r="18" spans="1:256" s="149" customFormat="1" ht="44.25" customHeight="1" x14ac:dyDescent="0.25">
      <c r="A18" s="150"/>
      <c r="B18" s="233" t="s">
        <v>222</v>
      </c>
      <c r="C18" s="233"/>
      <c r="D18" s="233"/>
      <c r="E18" s="233"/>
      <c r="F18" s="233"/>
      <c r="G18" s="233"/>
      <c r="H18" s="233"/>
      <c r="I18" s="236"/>
      <c r="J18" s="236"/>
      <c r="K18" s="236"/>
      <c r="L18" s="236"/>
      <c r="M18" s="236"/>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8"/>
      <c r="IL18" s="148"/>
      <c r="IM18" s="148"/>
      <c r="IN18" s="148"/>
      <c r="IO18" s="148"/>
      <c r="IP18" s="148"/>
      <c r="IQ18" s="148"/>
      <c r="IR18" s="148"/>
      <c r="IS18" s="148"/>
      <c r="IT18" s="148"/>
      <c r="IU18" s="148"/>
      <c r="IV18" s="148"/>
    </row>
    <row r="19" spans="1:256" s="149" customFormat="1" ht="30.6" customHeight="1" x14ac:dyDescent="0.25">
      <c r="A19" s="150"/>
      <c r="B19" s="233" t="s">
        <v>223</v>
      </c>
      <c r="C19" s="233"/>
      <c r="D19" s="233"/>
      <c r="E19" s="233"/>
      <c r="F19" s="233"/>
      <c r="G19" s="233"/>
      <c r="H19" s="233"/>
      <c r="I19" s="236"/>
      <c r="J19" s="236"/>
      <c r="K19" s="236"/>
      <c r="L19" s="236"/>
      <c r="M19" s="236"/>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c r="HF19" s="148"/>
      <c r="HG19" s="148"/>
      <c r="HH19" s="148"/>
      <c r="HI19" s="148"/>
      <c r="HJ19" s="148"/>
      <c r="HK19" s="148"/>
      <c r="HL19" s="148"/>
      <c r="HM19" s="148"/>
      <c r="HN19" s="148"/>
      <c r="HO19" s="148"/>
      <c r="HP19" s="148"/>
      <c r="HQ19" s="148"/>
      <c r="HR19" s="148"/>
      <c r="HS19" s="148"/>
      <c r="HT19" s="148"/>
      <c r="HU19" s="148"/>
      <c r="HV19" s="148"/>
      <c r="HW19" s="148"/>
      <c r="HX19" s="148"/>
      <c r="HY19" s="148"/>
      <c r="HZ19" s="148"/>
      <c r="IA19" s="148"/>
      <c r="IB19" s="148"/>
      <c r="IC19" s="148"/>
      <c r="ID19" s="148"/>
      <c r="IE19" s="148"/>
      <c r="IF19" s="148"/>
      <c r="IG19" s="148"/>
      <c r="IH19" s="148"/>
      <c r="II19" s="148"/>
      <c r="IJ19" s="148"/>
      <c r="IK19" s="148"/>
      <c r="IL19" s="148"/>
      <c r="IM19" s="148"/>
      <c r="IN19" s="148"/>
      <c r="IO19" s="148"/>
      <c r="IP19" s="148"/>
      <c r="IQ19" s="148"/>
      <c r="IR19" s="148"/>
      <c r="IS19" s="148"/>
      <c r="IT19" s="148"/>
      <c r="IU19" s="148"/>
      <c r="IV19" s="148"/>
    </row>
    <row r="20" spans="1:256" s="149" customFormat="1" ht="60.75" customHeight="1" x14ac:dyDescent="0.25">
      <c r="A20" s="150"/>
      <c r="B20" s="233" t="s">
        <v>224</v>
      </c>
      <c r="C20" s="233"/>
      <c r="D20" s="233"/>
      <c r="E20" s="233"/>
      <c r="F20" s="233"/>
      <c r="G20" s="233"/>
      <c r="H20" s="233"/>
      <c r="I20" s="236"/>
      <c r="J20" s="236"/>
      <c r="K20" s="236"/>
      <c r="L20" s="236"/>
      <c r="M20" s="236"/>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c r="HF20" s="148"/>
      <c r="HG20" s="148"/>
      <c r="HH20" s="148"/>
      <c r="HI20" s="148"/>
      <c r="HJ20" s="148"/>
      <c r="HK20" s="148"/>
      <c r="HL20" s="148"/>
      <c r="HM20" s="148"/>
      <c r="HN20" s="148"/>
      <c r="HO20" s="148"/>
      <c r="HP20" s="148"/>
      <c r="HQ20" s="148"/>
      <c r="HR20" s="148"/>
      <c r="HS20" s="148"/>
      <c r="HT20" s="148"/>
      <c r="HU20" s="148"/>
      <c r="HV20" s="148"/>
      <c r="HW20" s="148"/>
      <c r="HX20" s="148"/>
      <c r="HY20" s="148"/>
      <c r="HZ20" s="148"/>
      <c r="IA20" s="148"/>
      <c r="IB20" s="148"/>
      <c r="IC20" s="148"/>
      <c r="ID20" s="148"/>
      <c r="IE20" s="148"/>
      <c r="IF20" s="148"/>
      <c r="IG20" s="148"/>
      <c r="IH20" s="148"/>
      <c r="II20" s="148"/>
      <c r="IJ20" s="148"/>
      <c r="IK20" s="148"/>
      <c r="IL20" s="148"/>
      <c r="IM20" s="148"/>
      <c r="IN20" s="148"/>
      <c r="IO20" s="148"/>
      <c r="IP20" s="148"/>
      <c r="IQ20" s="148"/>
      <c r="IR20" s="148"/>
      <c r="IS20" s="148"/>
      <c r="IT20" s="148"/>
      <c r="IU20" s="148"/>
      <c r="IV20" s="148"/>
    </row>
    <row r="21" spans="1:256" ht="28.5" customHeight="1" x14ac:dyDescent="0.25"/>
    <row r="22" spans="1:256" ht="36.6" customHeight="1" x14ac:dyDescent="0.25">
      <c r="E22" s="151" t="s">
        <v>62</v>
      </c>
      <c r="F22" s="152" t="s">
        <v>63</v>
      </c>
    </row>
    <row r="23" spans="1:256" ht="15.6" customHeight="1" x14ac:dyDescent="0.25">
      <c r="B23" s="153" t="s">
        <v>64</v>
      </c>
      <c r="C23" s="153" t="s">
        <v>65</v>
      </c>
      <c r="D23" s="153" t="s">
        <v>3</v>
      </c>
      <c r="E23" s="154" t="s">
        <v>225</v>
      </c>
      <c r="F23" s="154" t="s">
        <v>225</v>
      </c>
    </row>
    <row r="24" spans="1:256" ht="15.6" customHeight="1" x14ac:dyDescent="0.25">
      <c r="B24" s="237" t="s">
        <v>67</v>
      </c>
      <c r="C24" s="237" t="s">
        <v>68</v>
      </c>
      <c r="D24" s="154" t="s">
        <v>14</v>
      </c>
      <c r="E24" s="155"/>
      <c r="F24" s="156">
        <v>0.19167999999999999</v>
      </c>
      <c r="K24" s="157"/>
    </row>
    <row r="25" spans="1:256" ht="15.6" customHeight="1" x14ac:dyDescent="0.25">
      <c r="B25" s="237"/>
      <c r="C25" s="237"/>
      <c r="D25" s="154" t="s">
        <v>7</v>
      </c>
      <c r="E25" s="155"/>
      <c r="F25" s="156">
        <v>0.30848999999999999</v>
      </c>
      <c r="K25" s="157"/>
    </row>
    <row r="26" spans="1:256" ht="15.6" customHeight="1" x14ac:dyDescent="0.25">
      <c r="B26" s="237"/>
      <c r="C26" s="237" t="s">
        <v>69</v>
      </c>
      <c r="D26" s="154" t="s">
        <v>14</v>
      </c>
      <c r="E26" s="156">
        <v>0.14398</v>
      </c>
      <c r="F26" s="156">
        <v>0.21223</v>
      </c>
      <c r="K26" s="157"/>
    </row>
    <row r="27" spans="1:256" ht="15.6" customHeight="1" x14ac:dyDescent="0.25">
      <c r="B27" s="237"/>
      <c r="C27" s="237"/>
      <c r="D27" s="154" t="s">
        <v>7</v>
      </c>
      <c r="E27" s="156">
        <v>0.23171</v>
      </c>
      <c r="F27" s="156">
        <v>0.34155000000000002</v>
      </c>
      <c r="K27" s="157"/>
    </row>
    <row r="28" spans="1:256" ht="15.6" customHeight="1" x14ac:dyDescent="0.25">
      <c r="B28" s="237"/>
      <c r="C28" s="237" t="s">
        <v>70</v>
      </c>
      <c r="D28" s="154" t="s">
        <v>14</v>
      </c>
      <c r="E28" s="156">
        <v>9.8820000000000005E-2</v>
      </c>
      <c r="F28" s="156">
        <v>0.23114999999999999</v>
      </c>
      <c r="K28" s="157"/>
    </row>
    <row r="29" spans="1:256" ht="15.6" customHeight="1" x14ac:dyDescent="0.25">
      <c r="B29" s="237"/>
      <c r="C29" s="237"/>
      <c r="D29" s="154" t="s">
        <v>7</v>
      </c>
      <c r="E29" s="156">
        <v>0.15903</v>
      </c>
      <c r="F29" s="156">
        <v>0.372</v>
      </c>
      <c r="K29" s="157"/>
    </row>
    <row r="30" spans="1:256" ht="15.6" customHeight="1" x14ac:dyDescent="0.25">
      <c r="B30" s="237"/>
      <c r="C30" s="237" t="s">
        <v>71</v>
      </c>
      <c r="D30" s="154" t="s">
        <v>14</v>
      </c>
      <c r="E30" s="156">
        <v>0.10208</v>
      </c>
      <c r="F30" s="156">
        <v>0.22794</v>
      </c>
      <c r="K30" s="157"/>
    </row>
    <row r="31" spans="1:256" ht="15.6" customHeight="1" x14ac:dyDescent="0.25">
      <c r="B31" s="237"/>
      <c r="C31" s="237"/>
      <c r="D31" s="154" t="s">
        <v>7</v>
      </c>
      <c r="E31" s="156">
        <v>0.16428000000000001</v>
      </c>
      <c r="F31" s="156">
        <v>0.36682999999999999</v>
      </c>
      <c r="K31" s="157"/>
    </row>
    <row r="32" spans="1:256" ht="15.6" customHeight="1" x14ac:dyDescent="0.25">
      <c r="B32" s="237"/>
      <c r="C32" s="237" t="s">
        <v>72</v>
      </c>
      <c r="D32" s="154" t="s">
        <v>14</v>
      </c>
      <c r="E32" s="156">
        <v>9.8449999999999996E-2</v>
      </c>
      <c r="F32" s="156">
        <v>0.22012000000000001</v>
      </c>
      <c r="K32" s="157"/>
    </row>
    <row r="33" spans="2:11" ht="15.6" customHeight="1" x14ac:dyDescent="0.25">
      <c r="B33" s="237"/>
      <c r="C33" s="237"/>
      <c r="D33" s="154" t="s">
        <v>7</v>
      </c>
      <c r="E33" s="156">
        <v>0.15842999999999999</v>
      </c>
      <c r="F33" s="156">
        <v>0.35424</v>
      </c>
      <c r="K33" s="157"/>
    </row>
    <row r="34" spans="2:11" ht="15.6" customHeight="1" x14ac:dyDescent="0.25">
      <c r="B34" s="237"/>
      <c r="C34" s="237" t="s">
        <v>73</v>
      </c>
      <c r="D34" s="154" t="s">
        <v>14</v>
      </c>
      <c r="E34" s="156">
        <v>0.10858</v>
      </c>
      <c r="F34" s="156">
        <v>0.25946999999999998</v>
      </c>
      <c r="K34" s="157"/>
    </row>
    <row r="35" spans="2:11" ht="15.6" customHeight="1" x14ac:dyDescent="0.25">
      <c r="B35" s="237"/>
      <c r="C35" s="237"/>
      <c r="D35" s="154" t="s">
        <v>7</v>
      </c>
      <c r="E35" s="156">
        <v>0.17474000000000001</v>
      </c>
      <c r="F35" s="156">
        <v>0.41758000000000001</v>
      </c>
      <c r="K35" s="157"/>
    </row>
    <row r="36" spans="2:11" ht="15.6" customHeight="1" x14ac:dyDescent="0.25">
      <c r="B36" s="237"/>
      <c r="C36" s="237" t="s">
        <v>74</v>
      </c>
      <c r="D36" s="154" t="s">
        <v>14</v>
      </c>
      <c r="E36" s="156">
        <v>7.9850000000000004E-2</v>
      </c>
      <c r="F36" s="156">
        <v>0.37103000000000003</v>
      </c>
      <c r="K36" s="157"/>
    </row>
    <row r="37" spans="2:11" ht="15.6" customHeight="1" x14ac:dyDescent="0.25">
      <c r="B37" s="237"/>
      <c r="C37" s="237"/>
      <c r="D37" s="154" t="s">
        <v>7</v>
      </c>
      <c r="E37" s="156">
        <v>0.1285</v>
      </c>
      <c r="F37" s="156">
        <v>0.59711999999999998</v>
      </c>
      <c r="K37" s="157"/>
    </row>
    <row r="38" spans="2:11" ht="15.6" customHeight="1" x14ac:dyDescent="0.25">
      <c r="B38" s="237"/>
      <c r="C38" s="237" t="s">
        <v>75</v>
      </c>
      <c r="D38" s="154" t="s">
        <v>14</v>
      </c>
      <c r="E38" s="156">
        <v>0.13747999999999999</v>
      </c>
      <c r="F38" s="156">
        <v>0.28499999999999998</v>
      </c>
      <c r="K38" s="157"/>
    </row>
    <row r="39" spans="2:11" ht="15.6" customHeight="1" x14ac:dyDescent="0.25">
      <c r="B39" s="237"/>
      <c r="C39" s="237"/>
      <c r="D39" s="154" t="s">
        <v>7</v>
      </c>
      <c r="E39" s="156">
        <v>0.22125</v>
      </c>
      <c r="F39" s="156">
        <v>0.45866000000000001</v>
      </c>
      <c r="K39" s="157"/>
    </row>
    <row r="40" spans="2:11" ht="15.6" customHeight="1" x14ac:dyDescent="0.25">
      <c r="B40" s="237"/>
      <c r="C40" s="237" t="s">
        <v>76</v>
      </c>
      <c r="D40" s="154" t="s">
        <v>14</v>
      </c>
      <c r="E40" s="155"/>
      <c r="F40" s="156">
        <v>0.32632</v>
      </c>
      <c r="K40" s="157"/>
    </row>
    <row r="41" spans="2:11" ht="15.6" customHeight="1" x14ac:dyDescent="0.25">
      <c r="B41" s="237"/>
      <c r="C41" s="237"/>
      <c r="D41" s="154" t="s">
        <v>7</v>
      </c>
      <c r="E41" s="158"/>
      <c r="F41" s="156">
        <v>0.52515000000000001</v>
      </c>
      <c r="K41" s="157"/>
    </row>
    <row r="42" spans="2:11" ht="15.6" customHeight="1" x14ac:dyDescent="0.25">
      <c r="B42" s="150"/>
      <c r="C42" s="150"/>
      <c r="D42" s="150"/>
      <c r="K42" s="147"/>
    </row>
    <row r="43" spans="2:11" ht="15.6" customHeight="1" x14ac:dyDescent="0.25">
      <c r="B43" s="150"/>
      <c r="C43" s="150"/>
      <c r="D43" s="150"/>
      <c r="K43" s="147"/>
    </row>
    <row r="44" spans="2:11" ht="37.15" customHeight="1" x14ac:dyDescent="0.25">
      <c r="B44" s="150"/>
      <c r="C44" s="150"/>
      <c r="D44" s="150"/>
      <c r="E44" s="151" t="s">
        <v>62</v>
      </c>
      <c r="F44" s="152" t="s">
        <v>63</v>
      </c>
      <c r="K44" s="147"/>
    </row>
    <row r="45" spans="2:11" ht="15.6" customHeight="1" x14ac:dyDescent="0.25">
      <c r="B45" s="153" t="s">
        <v>64</v>
      </c>
      <c r="C45" s="153" t="s">
        <v>65</v>
      </c>
      <c r="D45" s="153" t="s">
        <v>3</v>
      </c>
      <c r="E45" s="154" t="s">
        <v>225</v>
      </c>
      <c r="F45" s="154" t="s">
        <v>225</v>
      </c>
      <c r="K45" s="147"/>
    </row>
    <row r="46" spans="2:11" ht="15.6" customHeight="1" x14ac:dyDescent="0.25">
      <c r="B46" s="237" t="s">
        <v>80</v>
      </c>
      <c r="C46" s="237" t="s">
        <v>81</v>
      </c>
      <c r="D46" s="154" t="s">
        <v>14</v>
      </c>
      <c r="E46" s="156">
        <v>0.14398</v>
      </c>
      <c r="F46" s="156">
        <v>0.20935999999999999</v>
      </c>
      <c r="K46" s="157"/>
    </row>
    <row r="47" spans="2:11" ht="15.6" customHeight="1" x14ac:dyDescent="0.25">
      <c r="B47" s="237"/>
      <c r="C47" s="237"/>
      <c r="D47" s="154" t="s">
        <v>7</v>
      </c>
      <c r="E47" s="156">
        <v>0.23171</v>
      </c>
      <c r="F47" s="156">
        <v>0.33694000000000002</v>
      </c>
      <c r="K47" s="157"/>
    </row>
    <row r="48" spans="2:11" ht="15.6" customHeight="1" x14ac:dyDescent="0.25">
      <c r="B48" s="237"/>
      <c r="C48" s="237" t="s">
        <v>82</v>
      </c>
      <c r="D48" s="154" t="s">
        <v>14</v>
      </c>
      <c r="E48" s="156">
        <v>0.10055</v>
      </c>
      <c r="F48" s="156">
        <v>0.23114000000000001</v>
      </c>
      <c r="K48" s="157"/>
    </row>
    <row r="49" spans="2:11" ht="15.6" customHeight="1" x14ac:dyDescent="0.25">
      <c r="B49" s="237"/>
      <c r="C49" s="237"/>
      <c r="D49" s="154" t="s">
        <v>7</v>
      </c>
      <c r="E49" s="156">
        <v>0.16181999999999999</v>
      </c>
      <c r="F49" s="156">
        <v>0.37197999999999998</v>
      </c>
      <c r="K49" s="157"/>
    </row>
    <row r="50" spans="2:11" ht="15.6" customHeight="1" x14ac:dyDescent="0.25">
      <c r="B50" s="237"/>
      <c r="C50" s="237" t="s">
        <v>83</v>
      </c>
      <c r="D50" s="154" t="s">
        <v>14</v>
      </c>
      <c r="E50" s="156">
        <v>0.12986</v>
      </c>
      <c r="F50" s="155"/>
      <c r="K50" s="157"/>
    </row>
    <row r="51" spans="2:11" ht="15.6" customHeight="1" x14ac:dyDescent="0.25">
      <c r="B51" s="237"/>
      <c r="C51" s="237"/>
      <c r="D51" s="154" t="s">
        <v>7</v>
      </c>
      <c r="E51" s="156">
        <v>0.20899000000000001</v>
      </c>
      <c r="F51" s="155"/>
      <c r="K51" s="157"/>
    </row>
    <row r="52" spans="2:11" ht="15.6" customHeight="1" x14ac:dyDescent="0.25">
      <c r="B52" s="237"/>
      <c r="C52" s="237" t="s">
        <v>84</v>
      </c>
      <c r="D52" s="154" t="s">
        <v>14</v>
      </c>
      <c r="E52" s="156">
        <v>0.11895</v>
      </c>
      <c r="F52" s="156">
        <v>0.24359</v>
      </c>
      <c r="K52" s="157"/>
    </row>
    <row r="53" spans="2:11" ht="15.6" customHeight="1" x14ac:dyDescent="0.25">
      <c r="B53" s="237"/>
      <c r="C53" s="237"/>
      <c r="D53" s="154" t="s">
        <v>7</v>
      </c>
      <c r="E53" s="156">
        <v>0.19142999999999999</v>
      </c>
      <c r="F53" s="156">
        <v>0.39201999999999998</v>
      </c>
      <c r="K53" s="157"/>
    </row>
    <row r="54" spans="2:11" ht="15.6" customHeight="1" x14ac:dyDescent="0.25">
      <c r="B54" s="150"/>
      <c r="C54" s="150"/>
      <c r="D54" s="150"/>
    </row>
    <row r="55" spans="2:11" ht="15.6" customHeight="1" x14ac:dyDescent="0.25">
      <c r="B55" s="150"/>
      <c r="C55" s="150"/>
      <c r="D55" s="150"/>
    </row>
    <row r="56" spans="2:11" ht="44.65" customHeight="1" x14ac:dyDescent="0.25">
      <c r="B56" s="159"/>
      <c r="C56" s="160"/>
      <c r="D56" s="150"/>
      <c r="E56" s="151" t="s">
        <v>62</v>
      </c>
      <c r="F56" s="152" t="s">
        <v>63</v>
      </c>
    </row>
    <row r="57" spans="2:11" ht="15.6" customHeight="1" x14ac:dyDescent="0.25">
      <c r="B57" s="161" t="s">
        <v>64</v>
      </c>
      <c r="C57" s="162" t="s">
        <v>65</v>
      </c>
      <c r="D57" s="153" t="s">
        <v>3</v>
      </c>
      <c r="E57" s="154" t="s">
        <v>225</v>
      </c>
      <c r="F57" s="154" t="s">
        <v>225</v>
      </c>
    </row>
    <row r="58" spans="2:11" x14ac:dyDescent="0.25">
      <c r="B58" s="241" t="s">
        <v>90</v>
      </c>
      <c r="C58" s="242" t="s">
        <v>91</v>
      </c>
      <c r="D58" s="154" t="s">
        <v>92</v>
      </c>
      <c r="E58" s="156"/>
      <c r="F58" s="156">
        <v>0.81242999999999999</v>
      </c>
      <c r="K58" s="163"/>
    </row>
    <row r="59" spans="2:11" x14ac:dyDescent="0.25">
      <c r="B59" s="241"/>
      <c r="C59" s="242"/>
      <c r="D59" s="154" t="s">
        <v>14</v>
      </c>
      <c r="E59" s="156"/>
      <c r="F59" s="156">
        <v>0.17115</v>
      </c>
      <c r="K59" s="163"/>
    </row>
    <row r="60" spans="2:11" x14ac:dyDescent="0.25">
      <c r="B60" s="241"/>
      <c r="C60" s="242"/>
      <c r="D60" s="154" t="s">
        <v>7</v>
      </c>
      <c r="E60" s="156"/>
      <c r="F60" s="156">
        <v>0.27544000000000002</v>
      </c>
      <c r="K60" s="163"/>
    </row>
    <row r="61" spans="2:11" x14ac:dyDescent="0.25">
      <c r="B61" s="241"/>
      <c r="C61" s="242" t="s">
        <v>93</v>
      </c>
      <c r="D61" s="154" t="s">
        <v>92</v>
      </c>
      <c r="E61" s="156"/>
      <c r="F61" s="156">
        <v>1.1829499999999999</v>
      </c>
      <c r="K61" s="163"/>
    </row>
    <row r="62" spans="2:11" x14ac:dyDescent="0.25">
      <c r="B62" s="241"/>
      <c r="C62" s="242"/>
      <c r="D62" s="154" t="s">
        <v>14</v>
      </c>
      <c r="E62" s="156"/>
      <c r="F62" s="156">
        <v>0.2676</v>
      </c>
      <c r="K62" s="163"/>
    </row>
    <row r="63" spans="2:11" x14ac:dyDescent="0.25">
      <c r="B63" s="241"/>
      <c r="C63" s="242"/>
      <c r="D63" s="154" t="s">
        <v>7</v>
      </c>
      <c r="E63" s="156"/>
      <c r="F63" s="156">
        <v>0.43067</v>
      </c>
      <c r="K63" s="163"/>
    </row>
    <row r="64" spans="2:11" x14ac:dyDescent="0.25">
      <c r="B64" s="241"/>
      <c r="C64" s="242" t="s">
        <v>94</v>
      </c>
      <c r="D64" s="154" t="s">
        <v>92</v>
      </c>
      <c r="E64" s="156"/>
      <c r="F64" s="156">
        <v>1.24031</v>
      </c>
      <c r="K64" s="163"/>
    </row>
    <row r="65" spans="2:13" x14ac:dyDescent="0.25">
      <c r="B65" s="241"/>
      <c r="C65" s="242"/>
      <c r="D65" s="154" t="s">
        <v>14</v>
      </c>
      <c r="E65" s="156"/>
      <c r="F65" s="156">
        <v>0.44312000000000001</v>
      </c>
      <c r="K65" s="163"/>
    </row>
    <row r="66" spans="2:13" x14ac:dyDescent="0.25">
      <c r="B66" s="241"/>
      <c r="C66" s="242"/>
      <c r="D66" s="154" t="s">
        <v>7</v>
      </c>
      <c r="E66" s="156"/>
      <c r="F66" s="156">
        <v>0.71314</v>
      </c>
      <c r="K66" s="163"/>
    </row>
    <row r="67" spans="2:13" x14ac:dyDescent="0.25">
      <c r="B67" s="241"/>
      <c r="C67" s="242" t="s">
        <v>95</v>
      </c>
      <c r="D67" s="154" t="s">
        <v>92</v>
      </c>
      <c r="E67" s="156"/>
      <c r="F67" s="156">
        <v>1.1914199999999999</v>
      </c>
      <c r="K67" s="163"/>
    </row>
    <row r="68" spans="2:13" x14ac:dyDescent="0.25">
      <c r="B68" s="241"/>
      <c r="C68" s="242"/>
      <c r="D68" s="154" t="s">
        <v>14</v>
      </c>
      <c r="E68" s="156"/>
      <c r="F68" s="156">
        <v>0.29560999999999998</v>
      </c>
      <c r="K68" s="163"/>
    </row>
    <row r="69" spans="2:13" x14ac:dyDescent="0.25">
      <c r="B69" s="241"/>
      <c r="C69" s="242"/>
      <c r="D69" s="154" t="s">
        <v>7</v>
      </c>
      <c r="E69" s="156"/>
      <c r="F69" s="156">
        <v>0.47574</v>
      </c>
      <c r="K69" s="163"/>
    </row>
    <row r="70" spans="2:13" ht="15.6" customHeight="1" x14ac:dyDescent="0.25"/>
    <row r="71" spans="2:13" ht="15.6" customHeight="1" x14ac:dyDescent="0.25"/>
    <row r="72" spans="2:13" ht="15.75" x14ac:dyDescent="0.25">
      <c r="B72" s="243" t="s">
        <v>110</v>
      </c>
      <c r="C72" s="243"/>
      <c r="D72" s="165"/>
      <c r="E72" s="165"/>
      <c r="F72" s="165"/>
      <c r="G72" s="165"/>
      <c r="H72" s="165"/>
      <c r="I72" s="165"/>
      <c r="J72" s="165"/>
      <c r="K72" s="165"/>
      <c r="L72" s="165"/>
    </row>
    <row r="73" spans="2:13" ht="15.75" x14ac:dyDescent="0.25">
      <c r="B73" s="166" t="s">
        <v>226</v>
      </c>
      <c r="C73" s="164"/>
      <c r="D73" s="165"/>
      <c r="E73" s="165"/>
      <c r="F73" s="165"/>
      <c r="G73" s="165"/>
      <c r="H73" s="165"/>
      <c r="I73" s="165"/>
      <c r="J73" s="165"/>
      <c r="K73" s="165"/>
      <c r="L73" s="165"/>
    </row>
    <row r="74" spans="2:13" ht="180.6" customHeight="1" x14ac:dyDescent="0.25">
      <c r="B74" s="223" t="s">
        <v>227</v>
      </c>
      <c r="C74" s="223"/>
      <c r="D74" s="223"/>
      <c r="E74" s="223"/>
      <c r="F74" s="223"/>
      <c r="G74" s="223"/>
      <c r="H74" s="223"/>
      <c r="I74" s="223"/>
      <c r="J74" s="223"/>
      <c r="K74" s="223"/>
      <c r="L74" s="223"/>
    </row>
    <row r="75" spans="2:13" ht="48.6" customHeight="1" x14ac:dyDescent="0.25">
      <c r="B75" s="238" t="s">
        <v>228</v>
      </c>
      <c r="C75" s="239"/>
      <c r="D75" s="239"/>
      <c r="E75" s="239"/>
      <c r="F75" s="239"/>
      <c r="G75" s="239"/>
      <c r="H75" s="239"/>
      <c r="I75" s="239"/>
      <c r="J75" s="239"/>
      <c r="K75" s="239"/>
      <c r="L75" s="239"/>
    </row>
    <row r="77" spans="2:13" x14ac:dyDescent="0.25">
      <c r="B77" s="240" t="s">
        <v>113</v>
      </c>
      <c r="C77" s="240"/>
      <c r="D77" s="240"/>
      <c r="E77" s="240"/>
      <c r="F77" s="240"/>
      <c r="G77" s="240"/>
      <c r="H77" s="240"/>
      <c r="I77" s="240"/>
      <c r="J77" s="240"/>
      <c r="K77" s="240"/>
      <c r="L77" s="240"/>
      <c r="M77" s="240"/>
    </row>
  </sheetData>
  <mergeCells count="40">
    <mergeCell ref="B74:L74"/>
    <mergeCell ref="B75:L75"/>
    <mergeCell ref="B77:M77"/>
    <mergeCell ref="B58:B69"/>
    <mergeCell ref="C58:C60"/>
    <mergeCell ref="C61:C63"/>
    <mergeCell ref="C64:C66"/>
    <mergeCell ref="C67:C69"/>
    <mergeCell ref="B72:C72"/>
    <mergeCell ref="B46:B53"/>
    <mergeCell ref="C46:C47"/>
    <mergeCell ref="C48:C49"/>
    <mergeCell ref="C50:C51"/>
    <mergeCell ref="C52:C53"/>
    <mergeCell ref="B17:M17"/>
    <mergeCell ref="B18:M18"/>
    <mergeCell ref="B19:M19"/>
    <mergeCell ref="B20:M20"/>
    <mergeCell ref="B24:B41"/>
    <mergeCell ref="C24:C25"/>
    <mergeCell ref="C26:C27"/>
    <mergeCell ref="C28:C29"/>
    <mergeCell ref="C30:C31"/>
    <mergeCell ref="C32:C33"/>
    <mergeCell ref="C34:C35"/>
    <mergeCell ref="C36:C37"/>
    <mergeCell ref="C38:C39"/>
    <mergeCell ref="C40:C41"/>
    <mergeCell ref="B16:M16"/>
    <mergeCell ref="A1:F1"/>
    <mergeCell ref="G1:L1"/>
    <mergeCell ref="M1:R1"/>
    <mergeCell ref="A2:F2"/>
    <mergeCell ref="B8:M8"/>
    <mergeCell ref="B10:M10"/>
    <mergeCell ref="B11:M11"/>
    <mergeCell ref="B12:M12"/>
    <mergeCell ref="B13:M13"/>
    <mergeCell ref="B14:M14"/>
    <mergeCell ref="B15:M15"/>
  </mergeCells>
  <conditionalFormatting sqref="E58:E69">
    <cfRule type="expression" dxfId="2" priority="3">
      <formula>IF(E58="",TRUE,FALSE)</formula>
    </cfRule>
  </conditionalFormatting>
  <conditionalFormatting sqref="E58:E69">
    <cfRule type="expression" dxfId="1" priority="2">
      <formula>IF(E58="",TRUE,FALSE)</formula>
    </cfRule>
  </conditionalFormatting>
  <conditionalFormatting sqref="E58:E69">
    <cfRule type="cellIs" dxfId="0" priority="1" operator="between">
      <formula>0</formula>
      <formula>0</formula>
    </cfRule>
  </conditionalFormatting>
  <hyperlinks>
    <hyperlink ref="A3" location="Index!A1" display="Index" xr:uid="{2C65EF5E-E630-4795-89FF-9DF050822107}"/>
    <hyperlink ref="B13:M13" r:id="rId1" display="●  Organisations that generate renewable energy or purchase green energy should refer to Defra's  'Environmental reporting guidelines' for information on how to account for their electricity usage" xr:uid="{BB95E630-889E-4802-B706-0AF0DCDD37C2}"/>
    <hyperlink ref="B74:L74" r:id="rId2" display="https://www.gov.uk/government/publications/environmental-reporting-guidelines-including-mandatory-greenhouse-gas-emissions-reporting-guidance" xr:uid="{6D4CF695-1172-4892-84A8-34E162E45EE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4B3D-F96E-4554-91C0-FCC953E98863}">
  <sheetPr codeName="Sheet33">
    <tabColor theme="2" tint="-0.499984740745262"/>
  </sheetPr>
  <dimension ref="A1:P61"/>
  <sheetViews>
    <sheetView zoomScale="80" zoomScaleNormal="80" workbookViewId="0">
      <pane xSplit="1" ySplit="2" topLeftCell="B8" activePane="bottomRight" state="frozen"/>
      <selection activeCell="D67" sqref="D67"/>
      <selection pane="topRight" activeCell="D67" sqref="D67"/>
      <selection pane="bottomLeft" activeCell="D67" sqref="D67"/>
      <selection pane="bottomRight" activeCell="J29" sqref="A1:XFD1048576"/>
    </sheetView>
  </sheetViews>
  <sheetFormatPr defaultColWidth="9.28515625" defaultRowHeight="15" x14ac:dyDescent="0.25"/>
  <cols>
    <col min="1" max="1" width="5.5703125" style="69" customWidth="1"/>
    <col min="2" max="2" width="18.7109375" style="69" customWidth="1"/>
    <col min="3" max="3" width="51" style="69" customWidth="1"/>
    <col min="4" max="4" width="21.5703125" style="69" customWidth="1"/>
    <col min="5" max="8" width="13.42578125" style="69" customWidth="1"/>
    <col min="9" max="9" width="8.7109375" style="69" customWidth="1"/>
    <col min="10" max="11" width="13.42578125" style="69" customWidth="1"/>
    <col min="12" max="12" width="8.5703125" style="69" customWidth="1"/>
    <col min="13" max="14" width="10.5703125" style="69" customWidth="1"/>
    <col min="15" max="15" width="2.5703125" style="69" customWidth="1"/>
    <col min="16" max="16" width="7.42578125" style="70" customWidth="1"/>
    <col min="17" max="256" width="9.28515625" style="69"/>
    <col min="257" max="257" width="5.5703125" style="69" customWidth="1"/>
    <col min="258" max="258" width="18.7109375" style="69" customWidth="1"/>
    <col min="259" max="259" width="51" style="69" customWidth="1"/>
    <col min="260" max="260" width="21.5703125" style="69" customWidth="1"/>
    <col min="261" max="264" width="13.42578125" style="69" customWidth="1"/>
    <col min="265" max="265" width="8.7109375" style="69" customWidth="1"/>
    <col min="266" max="267" width="13.42578125" style="69" customWidth="1"/>
    <col min="268" max="268" width="8.5703125" style="69" customWidth="1"/>
    <col min="269" max="270" width="10.5703125" style="69" customWidth="1"/>
    <col min="271" max="271" width="2.5703125" style="69" customWidth="1"/>
    <col min="272" max="272" width="7.42578125" style="69" customWidth="1"/>
    <col min="273" max="512" width="9.28515625" style="69"/>
    <col min="513" max="513" width="5.5703125" style="69" customWidth="1"/>
    <col min="514" max="514" width="18.7109375" style="69" customWidth="1"/>
    <col min="515" max="515" width="51" style="69" customWidth="1"/>
    <col min="516" max="516" width="21.5703125" style="69" customWidth="1"/>
    <col min="517" max="520" width="13.42578125" style="69" customWidth="1"/>
    <col min="521" max="521" width="8.7109375" style="69" customWidth="1"/>
    <col min="522" max="523" width="13.42578125" style="69" customWidth="1"/>
    <col min="524" max="524" width="8.5703125" style="69" customWidth="1"/>
    <col min="525" max="526" width="10.5703125" style="69" customWidth="1"/>
    <col min="527" max="527" width="2.5703125" style="69" customWidth="1"/>
    <col min="528" max="528" width="7.42578125" style="69" customWidth="1"/>
    <col min="529" max="768" width="9.28515625" style="69"/>
    <col min="769" max="769" width="5.5703125" style="69" customWidth="1"/>
    <col min="770" max="770" width="18.7109375" style="69" customWidth="1"/>
    <col min="771" max="771" width="51" style="69" customWidth="1"/>
    <col min="772" max="772" width="21.5703125" style="69" customWidth="1"/>
    <col min="773" max="776" width="13.42578125" style="69" customWidth="1"/>
    <col min="777" max="777" width="8.7109375" style="69" customWidth="1"/>
    <col min="778" max="779" width="13.42578125" style="69" customWidth="1"/>
    <col min="780" max="780" width="8.5703125" style="69" customWidth="1"/>
    <col min="781" max="782" width="10.5703125" style="69" customWidth="1"/>
    <col min="783" max="783" width="2.5703125" style="69" customWidth="1"/>
    <col min="784" max="784" width="7.42578125" style="69" customWidth="1"/>
    <col min="785" max="1024" width="9.28515625" style="69"/>
    <col min="1025" max="1025" width="5.5703125" style="69" customWidth="1"/>
    <col min="1026" max="1026" width="18.7109375" style="69" customWidth="1"/>
    <col min="1027" max="1027" width="51" style="69" customWidth="1"/>
    <col min="1028" max="1028" width="21.5703125" style="69" customWidth="1"/>
    <col min="1029" max="1032" width="13.42578125" style="69" customWidth="1"/>
    <col min="1033" max="1033" width="8.7109375" style="69" customWidth="1"/>
    <col min="1034" max="1035" width="13.42578125" style="69" customWidth="1"/>
    <col min="1036" max="1036" width="8.5703125" style="69" customWidth="1"/>
    <col min="1037" max="1038" width="10.5703125" style="69" customWidth="1"/>
    <col min="1039" max="1039" width="2.5703125" style="69" customWidth="1"/>
    <col min="1040" max="1040" width="7.42578125" style="69" customWidth="1"/>
    <col min="1041" max="1280" width="9.28515625" style="69"/>
    <col min="1281" max="1281" width="5.5703125" style="69" customWidth="1"/>
    <col min="1282" max="1282" width="18.7109375" style="69" customWidth="1"/>
    <col min="1283" max="1283" width="51" style="69" customWidth="1"/>
    <col min="1284" max="1284" width="21.5703125" style="69" customWidth="1"/>
    <col min="1285" max="1288" width="13.42578125" style="69" customWidth="1"/>
    <col min="1289" max="1289" width="8.7109375" style="69" customWidth="1"/>
    <col min="1290" max="1291" width="13.42578125" style="69" customWidth="1"/>
    <col min="1292" max="1292" width="8.5703125" style="69" customWidth="1"/>
    <col min="1293" max="1294" width="10.5703125" style="69" customWidth="1"/>
    <col min="1295" max="1295" width="2.5703125" style="69" customWidth="1"/>
    <col min="1296" max="1296" width="7.42578125" style="69" customWidth="1"/>
    <col min="1297" max="1536" width="9.28515625" style="69"/>
    <col min="1537" max="1537" width="5.5703125" style="69" customWidth="1"/>
    <col min="1538" max="1538" width="18.7109375" style="69" customWidth="1"/>
    <col min="1539" max="1539" width="51" style="69" customWidth="1"/>
    <col min="1540" max="1540" width="21.5703125" style="69" customWidth="1"/>
    <col min="1541" max="1544" width="13.42578125" style="69" customWidth="1"/>
    <col min="1545" max="1545" width="8.7109375" style="69" customWidth="1"/>
    <col min="1546" max="1547" width="13.42578125" style="69" customWidth="1"/>
    <col min="1548" max="1548" width="8.5703125" style="69" customWidth="1"/>
    <col min="1549" max="1550" width="10.5703125" style="69" customWidth="1"/>
    <col min="1551" max="1551" width="2.5703125" style="69" customWidth="1"/>
    <col min="1552" max="1552" width="7.42578125" style="69" customWidth="1"/>
    <col min="1553" max="1792" width="9.28515625" style="69"/>
    <col min="1793" max="1793" width="5.5703125" style="69" customWidth="1"/>
    <col min="1794" max="1794" width="18.7109375" style="69" customWidth="1"/>
    <col min="1795" max="1795" width="51" style="69" customWidth="1"/>
    <col min="1796" max="1796" width="21.5703125" style="69" customWidth="1"/>
    <col min="1797" max="1800" width="13.42578125" style="69" customWidth="1"/>
    <col min="1801" max="1801" width="8.7109375" style="69" customWidth="1"/>
    <col min="1802" max="1803" width="13.42578125" style="69" customWidth="1"/>
    <col min="1804" max="1804" width="8.5703125" style="69" customWidth="1"/>
    <col min="1805" max="1806" width="10.5703125" style="69" customWidth="1"/>
    <col min="1807" max="1807" width="2.5703125" style="69" customWidth="1"/>
    <col min="1808" max="1808" width="7.42578125" style="69" customWidth="1"/>
    <col min="1809" max="2048" width="9.28515625" style="69"/>
    <col min="2049" max="2049" width="5.5703125" style="69" customWidth="1"/>
    <col min="2050" max="2050" width="18.7109375" style="69" customWidth="1"/>
    <col min="2051" max="2051" width="51" style="69" customWidth="1"/>
    <col min="2052" max="2052" width="21.5703125" style="69" customWidth="1"/>
    <col min="2053" max="2056" width="13.42578125" style="69" customWidth="1"/>
    <col min="2057" max="2057" width="8.7109375" style="69" customWidth="1"/>
    <col min="2058" max="2059" width="13.42578125" style="69" customWidth="1"/>
    <col min="2060" max="2060" width="8.5703125" style="69" customWidth="1"/>
    <col min="2061" max="2062" width="10.5703125" style="69" customWidth="1"/>
    <col min="2063" max="2063" width="2.5703125" style="69" customWidth="1"/>
    <col min="2064" max="2064" width="7.42578125" style="69" customWidth="1"/>
    <col min="2065" max="2304" width="9.28515625" style="69"/>
    <col min="2305" max="2305" width="5.5703125" style="69" customWidth="1"/>
    <col min="2306" max="2306" width="18.7109375" style="69" customWidth="1"/>
    <col min="2307" max="2307" width="51" style="69" customWidth="1"/>
    <col min="2308" max="2308" width="21.5703125" style="69" customWidth="1"/>
    <col min="2309" max="2312" width="13.42578125" style="69" customWidth="1"/>
    <col min="2313" max="2313" width="8.7109375" style="69" customWidth="1"/>
    <col min="2314" max="2315" width="13.42578125" style="69" customWidth="1"/>
    <col min="2316" max="2316" width="8.5703125" style="69" customWidth="1"/>
    <col min="2317" max="2318" width="10.5703125" style="69" customWidth="1"/>
    <col min="2319" max="2319" width="2.5703125" style="69" customWidth="1"/>
    <col min="2320" max="2320" width="7.42578125" style="69" customWidth="1"/>
    <col min="2321" max="2560" width="9.28515625" style="69"/>
    <col min="2561" max="2561" width="5.5703125" style="69" customWidth="1"/>
    <col min="2562" max="2562" width="18.7109375" style="69" customWidth="1"/>
    <col min="2563" max="2563" width="51" style="69" customWidth="1"/>
    <col min="2564" max="2564" width="21.5703125" style="69" customWidth="1"/>
    <col min="2565" max="2568" width="13.42578125" style="69" customWidth="1"/>
    <col min="2569" max="2569" width="8.7109375" style="69" customWidth="1"/>
    <col min="2570" max="2571" width="13.42578125" style="69" customWidth="1"/>
    <col min="2572" max="2572" width="8.5703125" style="69" customWidth="1"/>
    <col min="2573" max="2574" width="10.5703125" style="69" customWidth="1"/>
    <col min="2575" max="2575" width="2.5703125" style="69" customWidth="1"/>
    <col min="2576" max="2576" width="7.42578125" style="69" customWidth="1"/>
    <col min="2577" max="2816" width="9.28515625" style="69"/>
    <col min="2817" max="2817" width="5.5703125" style="69" customWidth="1"/>
    <col min="2818" max="2818" width="18.7109375" style="69" customWidth="1"/>
    <col min="2819" max="2819" width="51" style="69" customWidth="1"/>
    <col min="2820" max="2820" width="21.5703125" style="69" customWidth="1"/>
    <col min="2821" max="2824" width="13.42578125" style="69" customWidth="1"/>
    <col min="2825" max="2825" width="8.7109375" style="69" customWidth="1"/>
    <col min="2826" max="2827" width="13.42578125" style="69" customWidth="1"/>
    <col min="2828" max="2828" width="8.5703125" style="69" customWidth="1"/>
    <col min="2829" max="2830" width="10.5703125" style="69" customWidth="1"/>
    <col min="2831" max="2831" width="2.5703125" style="69" customWidth="1"/>
    <col min="2832" max="2832" width="7.42578125" style="69" customWidth="1"/>
    <col min="2833" max="3072" width="9.28515625" style="69"/>
    <col min="3073" max="3073" width="5.5703125" style="69" customWidth="1"/>
    <col min="3074" max="3074" width="18.7109375" style="69" customWidth="1"/>
    <col min="3075" max="3075" width="51" style="69" customWidth="1"/>
    <col min="3076" max="3076" width="21.5703125" style="69" customWidth="1"/>
    <col min="3077" max="3080" width="13.42578125" style="69" customWidth="1"/>
    <col min="3081" max="3081" width="8.7109375" style="69" customWidth="1"/>
    <col min="3082" max="3083" width="13.42578125" style="69" customWidth="1"/>
    <col min="3084" max="3084" width="8.5703125" style="69" customWidth="1"/>
    <col min="3085" max="3086" width="10.5703125" style="69" customWidth="1"/>
    <col min="3087" max="3087" width="2.5703125" style="69" customWidth="1"/>
    <col min="3088" max="3088" width="7.42578125" style="69" customWidth="1"/>
    <col min="3089" max="3328" width="9.28515625" style="69"/>
    <col min="3329" max="3329" width="5.5703125" style="69" customWidth="1"/>
    <col min="3330" max="3330" width="18.7109375" style="69" customWidth="1"/>
    <col min="3331" max="3331" width="51" style="69" customWidth="1"/>
    <col min="3332" max="3332" width="21.5703125" style="69" customWidth="1"/>
    <col min="3333" max="3336" width="13.42578125" style="69" customWidth="1"/>
    <col min="3337" max="3337" width="8.7109375" style="69" customWidth="1"/>
    <col min="3338" max="3339" width="13.42578125" style="69" customWidth="1"/>
    <col min="3340" max="3340" width="8.5703125" style="69" customWidth="1"/>
    <col min="3341" max="3342" width="10.5703125" style="69" customWidth="1"/>
    <col min="3343" max="3343" width="2.5703125" style="69" customWidth="1"/>
    <col min="3344" max="3344" width="7.42578125" style="69" customWidth="1"/>
    <col min="3345" max="3584" width="9.28515625" style="69"/>
    <col min="3585" max="3585" width="5.5703125" style="69" customWidth="1"/>
    <col min="3586" max="3586" width="18.7109375" style="69" customWidth="1"/>
    <col min="3587" max="3587" width="51" style="69" customWidth="1"/>
    <col min="3588" max="3588" width="21.5703125" style="69" customWidth="1"/>
    <col min="3589" max="3592" width="13.42578125" style="69" customWidth="1"/>
    <col min="3593" max="3593" width="8.7109375" style="69" customWidth="1"/>
    <col min="3594" max="3595" width="13.42578125" style="69" customWidth="1"/>
    <col min="3596" max="3596" width="8.5703125" style="69" customWidth="1"/>
    <col min="3597" max="3598" width="10.5703125" style="69" customWidth="1"/>
    <col min="3599" max="3599" width="2.5703125" style="69" customWidth="1"/>
    <col min="3600" max="3600" width="7.42578125" style="69" customWidth="1"/>
    <col min="3601" max="3840" width="9.28515625" style="69"/>
    <col min="3841" max="3841" width="5.5703125" style="69" customWidth="1"/>
    <col min="3842" max="3842" width="18.7109375" style="69" customWidth="1"/>
    <col min="3843" max="3843" width="51" style="69" customWidth="1"/>
    <col min="3844" max="3844" width="21.5703125" style="69" customWidth="1"/>
    <col min="3845" max="3848" width="13.42578125" style="69" customWidth="1"/>
    <col min="3849" max="3849" width="8.7109375" style="69" customWidth="1"/>
    <col min="3850" max="3851" width="13.42578125" style="69" customWidth="1"/>
    <col min="3852" max="3852" width="8.5703125" style="69" customWidth="1"/>
    <col min="3853" max="3854" width="10.5703125" style="69" customWidth="1"/>
    <col min="3855" max="3855" width="2.5703125" style="69" customWidth="1"/>
    <col min="3856" max="3856" width="7.42578125" style="69" customWidth="1"/>
    <col min="3857" max="4096" width="9.28515625" style="69"/>
    <col min="4097" max="4097" width="5.5703125" style="69" customWidth="1"/>
    <col min="4098" max="4098" width="18.7109375" style="69" customWidth="1"/>
    <col min="4099" max="4099" width="51" style="69" customWidth="1"/>
    <col min="4100" max="4100" width="21.5703125" style="69" customWidth="1"/>
    <col min="4101" max="4104" width="13.42578125" style="69" customWidth="1"/>
    <col min="4105" max="4105" width="8.7109375" style="69" customWidth="1"/>
    <col min="4106" max="4107" width="13.42578125" style="69" customWidth="1"/>
    <col min="4108" max="4108" width="8.5703125" style="69" customWidth="1"/>
    <col min="4109" max="4110" width="10.5703125" style="69" customWidth="1"/>
    <col min="4111" max="4111" width="2.5703125" style="69" customWidth="1"/>
    <col min="4112" max="4112" width="7.42578125" style="69" customWidth="1"/>
    <col min="4113" max="4352" width="9.28515625" style="69"/>
    <col min="4353" max="4353" width="5.5703125" style="69" customWidth="1"/>
    <col min="4354" max="4354" width="18.7109375" style="69" customWidth="1"/>
    <col min="4355" max="4355" width="51" style="69" customWidth="1"/>
    <col min="4356" max="4356" width="21.5703125" style="69" customWidth="1"/>
    <col min="4357" max="4360" width="13.42578125" style="69" customWidth="1"/>
    <col min="4361" max="4361" width="8.7109375" style="69" customWidth="1"/>
    <col min="4362" max="4363" width="13.42578125" style="69" customWidth="1"/>
    <col min="4364" max="4364" width="8.5703125" style="69" customWidth="1"/>
    <col min="4365" max="4366" width="10.5703125" style="69" customWidth="1"/>
    <col min="4367" max="4367" width="2.5703125" style="69" customWidth="1"/>
    <col min="4368" max="4368" width="7.42578125" style="69" customWidth="1"/>
    <col min="4369" max="4608" width="9.28515625" style="69"/>
    <col min="4609" max="4609" width="5.5703125" style="69" customWidth="1"/>
    <col min="4610" max="4610" width="18.7109375" style="69" customWidth="1"/>
    <col min="4611" max="4611" width="51" style="69" customWidth="1"/>
    <col min="4612" max="4612" width="21.5703125" style="69" customWidth="1"/>
    <col min="4613" max="4616" width="13.42578125" style="69" customWidth="1"/>
    <col min="4617" max="4617" width="8.7109375" style="69" customWidth="1"/>
    <col min="4618" max="4619" width="13.42578125" style="69" customWidth="1"/>
    <col min="4620" max="4620" width="8.5703125" style="69" customWidth="1"/>
    <col min="4621" max="4622" width="10.5703125" style="69" customWidth="1"/>
    <col min="4623" max="4623" width="2.5703125" style="69" customWidth="1"/>
    <col min="4624" max="4624" width="7.42578125" style="69" customWidth="1"/>
    <col min="4625" max="4864" width="9.28515625" style="69"/>
    <col min="4865" max="4865" width="5.5703125" style="69" customWidth="1"/>
    <col min="4866" max="4866" width="18.7109375" style="69" customWidth="1"/>
    <col min="4867" max="4867" width="51" style="69" customWidth="1"/>
    <col min="4868" max="4868" width="21.5703125" style="69" customWidth="1"/>
    <col min="4869" max="4872" width="13.42578125" style="69" customWidth="1"/>
    <col min="4873" max="4873" width="8.7109375" style="69" customWidth="1"/>
    <col min="4874" max="4875" width="13.42578125" style="69" customWidth="1"/>
    <col min="4876" max="4876" width="8.5703125" style="69" customWidth="1"/>
    <col min="4877" max="4878" width="10.5703125" style="69" customWidth="1"/>
    <col min="4879" max="4879" width="2.5703125" style="69" customWidth="1"/>
    <col min="4880" max="4880" width="7.42578125" style="69" customWidth="1"/>
    <col min="4881" max="5120" width="9.28515625" style="69"/>
    <col min="5121" max="5121" width="5.5703125" style="69" customWidth="1"/>
    <col min="5122" max="5122" width="18.7109375" style="69" customWidth="1"/>
    <col min="5123" max="5123" width="51" style="69" customWidth="1"/>
    <col min="5124" max="5124" width="21.5703125" style="69" customWidth="1"/>
    <col min="5125" max="5128" width="13.42578125" style="69" customWidth="1"/>
    <col min="5129" max="5129" width="8.7109375" style="69" customWidth="1"/>
    <col min="5130" max="5131" width="13.42578125" style="69" customWidth="1"/>
    <col min="5132" max="5132" width="8.5703125" style="69" customWidth="1"/>
    <col min="5133" max="5134" width="10.5703125" style="69" customWidth="1"/>
    <col min="5135" max="5135" width="2.5703125" style="69" customWidth="1"/>
    <col min="5136" max="5136" width="7.42578125" style="69" customWidth="1"/>
    <col min="5137" max="5376" width="9.28515625" style="69"/>
    <col min="5377" max="5377" width="5.5703125" style="69" customWidth="1"/>
    <col min="5378" max="5378" width="18.7109375" style="69" customWidth="1"/>
    <col min="5379" max="5379" width="51" style="69" customWidth="1"/>
    <col min="5380" max="5380" width="21.5703125" style="69" customWidth="1"/>
    <col min="5381" max="5384" width="13.42578125" style="69" customWidth="1"/>
    <col min="5385" max="5385" width="8.7109375" style="69" customWidth="1"/>
    <col min="5386" max="5387" width="13.42578125" style="69" customWidth="1"/>
    <col min="5388" max="5388" width="8.5703125" style="69" customWidth="1"/>
    <col min="5389" max="5390" width="10.5703125" style="69" customWidth="1"/>
    <col min="5391" max="5391" width="2.5703125" style="69" customWidth="1"/>
    <col min="5392" max="5392" width="7.42578125" style="69" customWidth="1"/>
    <col min="5393" max="5632" width="9.28515625" style="69"/>
    <col min="5633" max="5633" width="5.5703125" style="69" customWidth="1"/>
    <col min="5634" max="5634" width="18.7109375" style="69" customWidth="1"/>
    <col min="5635" max="5635" width="51" style="69" customWidth="1"/>
    <col min="5636" max="5636" width="21.5703125" style="69" customWidth="1"/>
    <col min="5637" max="5640" width="13.42578125" style="69" customWidth="1"/>
    <col min="5641" max="5641" width="8.7109375" style="69" customWidth="1"/>
    <col min="5642" max="5643" width="13.42578125" style="69" customWidth="1"/>
    <col min="5644" max="5644" width="8.5703125" style="69" customWidth="1"/>
    <col min="5645" max="5646" width="10.5703125" style="69" customWidth="1"/>
    <col min="5647" max="5647" width="2.5703125" style="69" customWidth="1"/>
    <col min="5648" max="5648" width="7.42578125" style="69" customWidth="1"/>
    <col min="5649" max="5888" width="9.28515625" style="69"/>
    <col min="5889" max="5889" width="5.5703125" style="69" customWidth="1"/>
    <col min="5890" max="5890" width="18.7109375" style="69" customWidth="1"/>
    <col min="5891" max="5891" width="51" style="69" customWidth="1"/>
    <col min="5892" max="5892" width="21.5703125" style="69" customWidth="1"/>
    <col min="5893" max="5896" width="13.42578125" style="69" customWidth="1"/>
    <col min="5897" max="5897" width="8.7109375" style="69" customWidth="1"/>
    <col min="5898" max="5899" width="13.42578125" style="69" customWidth="1"/>
    <col min="5900" max="5900" width="8.5703125" style="69" customWidth="1"/>
    <col min="5901" max="5902" width="10.5703125" style="69" customWidth="1"/>
    <col min="5903" max="5903" width="2.5703125" style="69" customWidth="1"/>
    <col min="5904" max="5904" width="7.42578125" style="69" customWidth="1"/>
    <col min="5905" max="6144" width="9.28515625" style="69"/>
    <col min="6145" max="6145" width="5.5703125" style="69" customWidth="1"/>
    <col min="6146" max="6146" width="18.7109375" style="69" customWidth="1"/>
    <col min="6147" max="6147" width="51" style="69" customWidth="1"/>
    <col min="6148" max="6148" width="21.5703125" style="69" customWidth="1"/>
    <col min="6149" max="6152" width="13.42578125" style="69" customWidth="1"/>
    <col min="6153" max="6153" width="8.7109375" style="69" customWidth="1"/>
    <col min="6154" max="6155" width="13.42578125" style="69" customWidth="1"/>
    <col min="6156" max="6156" width="8.5703125" style="69" customWidth="1"/>
    <col min="6157" max="6158" width="10.5703125" style="69" customWidth="1"/>
    <col min="6159" max="6159" width="2.5703125" style="69" customWidth="1"/>
    <col min="6160" max="6160" width="7.42578125" style="69" customWidth="1"/>
    <col min="6161" max="6400" width="9.28515625" style="69"/>
    <col min="6401" max="6401" width="5.5703125" style="69" customWidth="1"/>
    <col min="6402" max="6402" width="18.7109375" style="69" customWidth="1"/>
    <col min="6403" max="6403" width="51" style="69" customWidth="1"/>
    <col min="6404" max="6404" width="21.5703125" style="69" customWidth="1"/>
    <col min="6405" max="6408" width="13.42578125" style="69" customWidth="1"/>
    <col min="6409" max="6409" width="8.7109375" style="69" customWidth="1"/>
    <col min="6410" max="6411" width="13.42578125" style="69" customWidth="1"/>
    <col min="6412" max="6412" width="8.5703125" style="69" customWidth="1"/>
    <col min="6413" max="6414" width="10.5703125" style="69" customWidth="1"/>
    <col min="6415" max="6415" width="2.5703125" style="69" customWidth="1"/>
    <col min="6416" max="6416" width="7.42578125" style="69" customWidth="1"/>
    <col min="6417" max="6656" width="9.28515625" style="69"/>
    <col min="6657" max="6657" width="5.5703125" style="69" customWidth="1"/>
    <col min="6658" max="6658" width="18.7109375" style="69" customWidth="1"/>
    <col min="6659" max="6659" width="51" style="69" customWidth="1"/>
    <col min="6660" max="6660" width="21.5703125" style="69" customWidth="1"/>
    <col min="6661" max="6664" width="13.42578125" style="69" customWidth="1"/>
    <col min="6665" max="6665" width="8.7109375" style="69" customWidth="1"/>
    <col min="6666" max="6667" width="13.42578125" style="69" customWidth="1"/>
    <col min="6668" max="6668" width="8.5703125" style="69" customWidth="1"/>
    <col min="6669" max="6670" width="10.5703125" style="69" customWidth="1"/>
    <col min="6671" max="6671" width="2.5703125" style="69" customWidth="1"/>
    <col min="6672" max="6672" width="7.42578125" style="69" customWidth="1"/>
    <col min="6673" max="6912" width="9.28515625" style="69"/>
    <col min="6913" max="6913" width="5.5703125" style="69" customWidth="1"/>
    <col min="6914" max="6914" width="18.7109375" style="69" customWidth="1"/>
    <col min="6915" max="6915" width="51" style="69" customWidth="1"/>
    <col min="6916" max="6916" width="21.5703125" style="69" customWidth="1"/>
    <col min="6917" max="6920" width="13.42578125" style="69" customWidth="1"/>
    <col min="6921" max="6921" width="8.7109375" style="69" customWidth="1"/>
    <col min="6922" max="6923" width="13.42578125" style="69" customWidth="1"/>
    <col min="6924" max="6924" width="8.5703125" style="69" customWidth="1"/>
    <col min="6925" max="6926" width="10.5703125" style="69" customWidth="1"/>
    <col min="6927" max="6927" width="2.5703125" style="69" customWidth="1"/>
    <col min="6928" max="6928" width="7.42578125" style="69" customWidth="1"/>
    <col min="6929" max="7168" width="9.28515625" style="69"/>
    <col min="7169" max="7169" width="5.5703125" style="69" customWidth="1"/>
    <col min="7170" max="7170" width="18.7109375" style="69" customWidth="1"/>
    <col min="7171" max="7171" width="51" style="69" customWidth="1"/>
    <col min="7172" max="7172" width="21.5703125" style="69" customWidth="1"/>
    <col min="7173" max="7176" width="13.42578125" style="69" customWidth="1"/>
    <col min="7177" max="7177" width="8.7109375" style="69" customWidth="1"/>
    <col min="7178" max="7179" width="13.42578125" style="69" customWidth="1"/>
    <col min="7180" max="7180" width="8.5703125" style="69" customWidth="1"/>
    <col min="7181" max="7182" width="10.5703125" style="69" customWidth="1"/>
    <col min="7183" max="7183" width="2.5703125" style="69" customWidth="1"/>
    <col min="7184" max="7184" width="7.42578125" style="69" customWidth="1"/>
    <col min="7185" max="7424" width="9.28515625" style="69"/>
    <col min="7425" max="7425" width="5.5703125" style="69" customWidth="1"/>
    <col min="7426" max="7426" width="18.7109375" style="69" customWidth="1"/>
    <col min="7427" max="7427" width="51" style="69" customWidth="1"/>
    <col min="7428" max="7428" width="21.5703125" style="69" customWidth="1"/>
    <col min="7429" max="7432" width="13.42578125" style="69" customWidth="1"/>
    <col min="7433" max="7433" width="8.7109375" style="69" customWidth="1"/>
    <col min="7434" max="7435" width="13.42578125" style="69" customWidth="1"/>
    <col min="7436" max="7436" width="8.5703125" style="69" customWidth="1"/>
    <col min="7437" max="7438" width="10.5703125" style="69" customWidth="1"/>
    <col min="7439" max="7439" width="2.5703125" style="69" customWidth="1"/>
    <col min="7440" max="7440" width="7.42578125" style="69" customWidth="1"/>
    <col min="7441" max="7680" width="9.28515625" style="69"/>
    <col min="7681" max="7681" width="5.5703125" style="69" customWidth="1"/>
    <col min="7682" max="7682" width="18.7109375" style="69" customWidth="1"/>
    <col min="7683" max="7683" width="51" style="69" customWidth="1"/>
    <col min="7684" max="7684" width="21.5703125" style="69" customWidth="1"/>
    <col min="7685" max="7688" width="13.42578125" style="69" customWidth="1"/>
    <col min="7689" max="7689" width="8.7109375" style="69" customWidth="1"/>
    <col min="7690" max="7691" width="13.42578125" style="69" customWidth="1"/>
    <col min="7692" max="7692" width="8.5703125" style="69" customWidth="1"/>
    <col min="7693" max="7694" width="10.5703125" style="69" customWidth="1"/>
    <col min="7695" max="7695" width="2.5703125" style="69" customWidth="1"/>
    <col min="7696" max="7696" width="7.42578125" style="69" customWidth="1"/>
    <col min="7697" max="7936" width="9.28515625" style="69"/>
    <col min="7937" max="7937" width="5.5703125" style="69" customWidth="1"/>
    <col min="7938" max="7938" width="18.7109375" style="69" customWidth="1"/>
    <col min="7939" max="7939" width="51" style="69" customWidth="1"/>
    <col min="7940" max="7940" width="21.5703125" style="69" customWidth="1"/>
    <col min="7941" max="7944" width="13.42578125" style="69" customWidth="1"/>
    <col min="7945" max="7945" width="8.7109375" style="69" customWidth="1"/>
    <col min="7946" max="7947" width="13.42578125" style="69" customWidth="1"/>
    <col min="7948" max="7948" width="8.5703125" style="69" customWidth="1"/>
    <col min="7949" max="7950" width="10.5703125" style="69" customWidth="1"/>
    <col min="7951" max="7951" width="2.5703125" style="69" customWidth="1"/>
    <col min="7952" max="7952" width="7.42578125" style="69" customWidth="1"/>
    <col min="7953" max="8192" width="9.28515625" style="69"/>
    <col min="8193" max="8193" width="5.5703125" style="69" customWidth="1"/>
    <col min="8194" max="8194" width="18.7109375" style="69" customWidth="1"/>
    <col min="8195" max="8195" width="51" style="69" customWidth="1"/>
    <col min="8196" max="8196" width="21.5703125" style="69" customWidth="1"/>
    <col min="8197" max="8200" width="13.42578125" style="69" customWidth="1"/>
    <col min="8201" max="8201" width="8.7109375" style="69" customWidth="1"/>
    <col min="8202" max="8203" width="13.42578125" style="69" customWidth="1"/>
    <col min="8204" max="8204" width="8.5703125" style="69" customWidth="1"/>
    <col min="8205" max="8206" width="10.5703125" style="69" customWidth="1"/>
    <col min="8207" max="8207" width="2.5703125" style="69" customWidth="1"/>
    <col min="8208" max="8208" width="7.42578125" style="69" customWidth="1"/>
    <col min="8209" max="8448" width="9.28515625" style="69"/>
    <col min="8449" max="8449" width="5.5703125" style="69" customWidth="1"/>
    <col min="8450" max="8450" width="18.7109375" style="69" customWidth="1"/>
    <col min="8451" max="8451" width="51" style="69" customWidth="1"/>
    <col min="8452" max="8452" width="21.5703125" style="69" customWidth="1"/>
    <col min="8453" max="8456" width="13.42578125" style="69" customWidth="1"/>
    <col min="8457" max="8457" width="8.7109375" style="69" customWidth="1"/>
    <col min="8458" max="8459" width="13.42578125" style="69" customWidth="1"/>
    <col min="8460" max="8460" width="8.5703125" style="69" customWidth="1"/>
    <col min="8461" max="8462" width="10.5703125" style="69" customWidth="1"/>
    <col min="8463" max="8463" width="2.5703125" style="69" customWidth="1"/>
    <col min="8464" max="8464" width="7.42578125" style="69" customWidth="1"/>
    <col min="8465" max="8704" width="9.28515625" style="69"/>
    <col min="8705" max="8705" width="5.5703125" style="69" customWidth="1"/>
    <col min="8706" max="8706" width="18.7109375" style="69" customWidth="1"/>
    <col min="8707" max="8707" width="51" style="69" customWidth="1"/>
    <col min="8708" max="8708" width="21.5703125" style="69" customWidth="1"/>
    <col min="8709" max="8712" width="13.42578125" style="69" customWidth="1"/>
    <col min="8713" max="8713" width="8.7109375" style="69" customWidth="1"/>
    <col min="8714" max="8715" width="13.42578125" style="69" customWidth="1"/>
    <col min="8716" max="8716" width="8.5703125" style="69" customWidth="1"/>
    <col min="8717" max="8718" width="10.5703125" style="69" customWidth="1"/>
    <col min="8719" max="8719" width="2.5703125" style="69" customWidth="1"/>
    <col min="8720" max="8720" width="7.42578125" style="69" customWidth="1"/>
    <col min="8721" max="8960" width="9.28515625" style="69"/>
    <col min="8961" max="8961" width="5.5703125" style="69" customWidth="1"/>
    <col min="8962" max="8962" width="18.7109375" style="69" customWidth="1"/>
    <col min="8963" max="8963" width="51" style="69" customWidth="1"/>
    <col min="8964" max="8964" width="21.5703125" style="69" customWidth="1"/>
    <col min="8965" max="8968" width="13.42578125" style="69" customWidth="1"/>
    <col min="8969" max="8969" width="8.7109375" style="69" customWidth="1"/>
    <col min="8970" max="8971" width="13.42578125" style="69" customWidth="1"/>
    <col min="8972" max="8972" width="8.5703125" style="69" customWidth="1"/>
    <col min="8973" max="8974" width="10.5703125" style="69" customWidth="1"/>
    <col min="8975" max="8975" width="2.5703125" style="69" customWidth="1"/>
    <col min="8976" max="8976" width="7.42578125" style="69" customWidth="1"/>
    <col min="8977" max="9216" width="9.28515625" style="69"/>
    <col min="9217" max="9217" width="5.5703125" style="69" customWidth="1"/>
    <col min="9218" max="9218" width="18.7109375" style="69" customWidth="1"/>
    <col min="9219" max="9219" width="51" style="69" customWidth="1"/>
    <col min="9220" max="9220" width="21.5703125" style="69" customWidth="1"/>
    <col min="9221" max="9224" width="13.42578125" style="69" customWidth="1"/>
    <col min="9225" max="9225" width="8.7109375" style="69" customWidth="1"/>
    <col min="9226" max="9227" width="13.42578125" style="69" customWidth="1"/>
    <col min="9228" max="9228" width="8.5703125" style="69" customWidth="1"/>
    <col min="9229" max="9230" width="10.5703125" style="69" customWidth="1"/>
    <col min="9231" max="9231" width="2.5703125" style="69" customWidth="1"/>
    <col min="9232" max="9232" width="7.42578125" style="69" customWidth="1"/>
    <col min="9233" max="9472" width="9.28515625" style="69"/>
    <col min="9473" max="9473" width="5.5703125" style="69" customWidth="1"/>
    <col min="9474" max="9474" width="18.7109375" style="69" customWidth="1"/>
    <col min="9475" max="9475" width="51" style="69" customWidth="1"/>
    <col min="9476" max="9476" width="21.5703125" style="69" customWidth="1"/>
    <col min="9477" max="9480" width="13.42578125" style="69" customWidth="1"/>
    <col min="9481" max="9481" width="8.7109375" style="69" customWidth="1"/>
    <col min="9482" max="9483" width="13.42578125" style="69" customWidth="1"/>
    <col min="9484" max="9484" width="8.5703125" style="69" customWidth="1"/>
    <col min="9485" max="9486" width="10.5703125" style="69" customWidth="1"/>
    <col min="9487" max="9487" width="2.5703125" style="69" customWidth="1"/>
    <col min="9488" max="9488" width="7.42578125" style="69" customWidth="1"/>
    <col min="9489" max="9728" width="9.28515625" style="69"/>
    <col min="9729" max="9729" width="5.5703125" style="69" customWidth="1"/>
    <col min="9730" max="9730" width="18.7109375" style="69" customWidth="1"/>
    <col min="9731" max="9731" width="51" style="69" customWidth="1"/>
    <col min="9732" max="9732" width="21.5703125" style="69" customWidth="1"/>
    <col min="9733" max="9736" width="13.42578125" style="69" customWidth="1"/>
    <col min="9737" max="9737" width="8.7109375" style="69" customWidth="1"/>
    <col min="9738" max="9739" width="13.42578125" style="69" customWidth="1"/>
    <col min="9740" max="9740" width="8.5703125" style="69" customWidth="1"/>
    <col min="9741" max="9742" width="10.5703125" style="69" customWidth="1"/>
    <col min="9743" max="9743" width="2.5703125" style="69" customWidth="1"/>
    <col min="9744" max="9744" width="7.42578125" style="69" customWidth="1"/>
    <col min="9745" max="9984" width="9.28515625" style="69"/>
    <col min="9985" max="9985" width="5.5703125" style="69" customWidth="1"/>
    <col min="9986" max="9986" width="18.7109375" style="69" customWidth="1"/>
    <col min="9987" max="9987" width="51" style="69" customWidth="1"/>
    <col min="9988" max="9988" width="21.5703125" style="69" customWidth="1"/>
    <col min="9989" max="9992" width="13.42578125" style="69" customWidth="1"/>
    <col min="9993" max="9993" width="8.7109375" style="69" customWidth="1"/>
    <col min="9994" max="9995" width="13.42578125" style="69" customWidth="1"/>
    <col min="9996" max="9996" width="8.5703125" style="69" customWidth="1"/>
    <col min="9997" max="9998" width="10.5703125" style="69" customWidth="1"/>
    <col min="9999" max="9999" width="2.5703125" style="69" customWidth="1"/>
    <col min="10000" max="10000" width="7.42578125" style="69" customWidth="1"/>
    <col min="10001" max="10240" width="9.28515625" style="69"/>
    <col min="10241" max="10241" width="5.5703125" style="69" customWidth="1"/>
    <col min="10242" max="10242" width="18.7109375" style="69" customWidth="1"/>
    <col min="10243" max="10243" width="51" style="69" customWidth="1"/>
    <col min="10244" max="10244" width="21.5703125" style="69" customWidth="1"/>
    <col min="10245" max="10248" width="13.42578125" style="69" customWidth="1"/>
    <col min="10249" max="10249" width="8.7109375" style="69" customWidth="1"/>
    <col min="10250" max="10251" width="13.42578125" style="69" customWidth="1"/>
    <col min="10252" max="10252" width="8.5703125" style="69" customWidth="1"/>
    <col min="10253" max="10254" width="10.5703125" style="69" customWidth="1"/>
    <col min="10255" max="10255" width="2.5703125" style="69" customWidth="1"/>
    <col min="10256" max="10256" width="7.42578125" style="69" customWidth="1"/>
    <col min="10257" max="10496" width="9.28515625" style="69"/>
    <col min="10497" max="10497" width="5.5703125" style="69" customWidth="1"/>
    <col min="10498" max="10498" width="18.7109375" style="69" customWidth="1"/>
    <col min="10499" max="10499" width="51" style="69" customWidth="1"/>
    <col min="10500" max="10500" width="21.5703125" style="69" customWidth="1"/>
    <col min="10501" max="10504" width="13.42578125" style="69" customWidth="1"/>
    <col min="10505" max="10505" width="8.7109375" style="69" customWidth="1"/>
    <col min="10506" max="10507" width="13.42578125" style="69" customWidth="1"/>
    <col min="10508" max="10508" width="8.5703125" style="69" customWidth="1"/>
    <col min="10509" max="10510" width="10.5703125" style="69" customWidth="1"/>
    <col min="10511" max="10511" width="2.5703125" style="69" customWidth="1"/>
    <col min="10512" max="10512" width="7.42578125" style="69" customWidth="1"/>
    <col min="10513" max="10752" width="9.28515625" style="69"/>
    <col min="10753" max="10753" width="5.5703125" style="69" customWidth="1"/>
    <col min="10754" max="10754" width="18.7109375" style="69" customWidth="1"/>
    <col min="10755" max="10755" width="51" style="69" customWidth="1"/>
    <col min="10756" max="10756" width="21.5703125" style="69" customWidth="1"/>
    <col min="10757" max="10760" width="13.42578125" style="69" customWidth="1"/>
    <col min="10761" max="10761" width="8.7109375" style="69" customWidth="1"/>
    <col min="10762" max="10763" width="13.42578125" style="69" customWidth="1"/>
    <col min="10764" max="10764" width="8.5703125" style="69" customWidth="1"/>
    <col min="10765" max="10766" width="10.5703125" style="69" customWidth="1"/>
    <col min="10767" max="10767" width="2.5703125" style="69" customWidth="1"/>
    <col min="10768" max="10768" width="7.42578125" style="69" customWidth="1"/>
    <col min="10769" max="11008" width="9.28515625" style="69"/>
    <col min="11009" max="11009" width="5.5703125" style="69" customWidth="1"/>
    <col min="11010" max="11010" width="18.7109375" style="69" customWidth="1"/>
    <col min="11011" max="11011" width="51" style="69" customWidth="1"/>
    <col min="11012" max="11012" width="21.5703125" style="69" customWidth="1"/>
    <col min="11013" max="11016" width="13.42578125" style="69" customWidth="1"/>
    <col min="11017" max="11017" width="8.7109375" style="69" customWidth="1"/>
    <col min="11018" max="11019" width="13.42578125" style="69" customWidth="1"/>
    <col min="11020" max="11020" width="8.5703125" style="69" customWidth="1"/>
    <col min="11021" max="11022" width="10.5703125" style="69" customWidth="1"/>
    <col min="11023" max="11023" width="2.5703125" style="69" customWidth="1"/>
    <col min="11024" max="11024" width="7.42578125" style="69" customWidth="1"/>
    <col min="11025" max="11264" width="9.28515625" style="69"/>
    <col min="11265" max="11265" width="5.5703125" style="69" customWidth="1"/>
    <col min="11266" max="11266" width="18.7109375" style="69" customWidth="1"/>
    <col min="11267" max="11267" width="51" style="69" customWidth="1"/>
    <col min="11268" max="11268" width="21.5703125" style="69" customWidth="1"/>
    <col min="11269" max="11272" width="13.42578125" style="69" customWidth="1"/>
    <col min="11273" max="11273" width="8.7109375" style="69" customWidth="1"/>
    <col min="11274" max="11275" width="13.42578125" style="69" customWidth="1"/>
    <col min="11276" max="11276" width="8.5703125" style="69" customWidth="1"/>
    <col min="11277" max="11278" width="10.5703125" style="69" customWidth="1"/>
    <col min="11279" max="11279" width="2.5703125" style="69" customWidth="1"/>
    <col min="11280" max="11280" width="7.42578125" style="69" customWidth="1"/>
    <col min="11281" max="11520" width="9.28515625" style="69"/>
    <col min="11521" max="11521" width="5.5703125" style="69" customWidth="1"/>
    <col min="11522" max="11522" width="18.7109375" style="69" customWidth="1"/>
    <col min="11523" max="11523" width="51" style="69" customWidth="1"/>
    <col min="11524" max="11524" width="21.5703125" style="69" customWidth="1"/>
    <col min="11525" max="11528" width="13.42578125" style="69" customWidth="1"/>
    <col min="11529" max="11529" width="8.7109375" style="69" customWidth="1"/>
    <col min="11530" max="11531" width="13.42578125" style="69" customWidth="1"/>
    <col min="11532" max="11532" width="8.5703125" style="69" customWidth="1"/>
    <col min="11533" max="11534" width="10.5703125" style="69" customWidth="1"/>
    <col min="11535" max="11535" width="2.5703125" style="69" customWidth="1"/>
    <col min="11536" max="11536" width="7.42578125" style="69" customWidth="1"/>
    <col min="11537" max="11776" width="9.28515625" style="69"/>
    <col min="11777" max="11777" width="5.5703125" style="69" customWidth="1"/>
    <col min="11778" max="11778" width="18.7109375" style="69" customWidth="1"/>
    <col min="11779" max="11779" width="51" style="69" customWidth="1"/>
    <col min="11780" max="11780" width="21.5703125" style="69" customWidth="1"/>
    <col min="11781" max="11784" width="13.42578125" style="69" customWidth="1"/>
    <col min="11785" max="11785" width="8.7109375" style="69" customWidth="1"/>
    <col min="11786" max="11787" width="13.42578125" style="69" customWidth="1"/>
    <col min="11788" max="11788" width="8.5703125" style="69" customWidth="1"/>
    <col min="11789" max="11790" width="10.5703125" style="69" customWidth="1"/>
    <col min="11791" max="11791" width="2.5703125" style="69" customWidth="1"/>
    <col min="11792" max="11792" width="7.42578125" style="69" customWidth="1"/>
    <col min="11793" max="12032" width="9.28515625" style="69"/>
    <col min="12033" max="12033" width="5.5703125" style="69" customWidth="1"/>
    <col min="12034" max="12034" width="18.7109375" style="69" customWidth="1"/>
    <col min="12035" max="12035" width="51" style="69" customWidth="1"/>
    <col min="12036" max="12036" width="21.5703125" style="69" customWidth="1"/>
    <col min="12037" max="12040" width="13.42578125" style="69" customWidth="1"/>
    <col min="12041" max="12041" width="8.7109375" style="69" customWidth="1"/>
    <col min="12042" max="12043" width="13.42578125" style="69" customWidth="1"/>
    <col min="12044" max="12044" width="8.5703125" style="69" customWidth="1"/>
    <col min="12045" max="12046" width="10.5703125" style="69" customWidth="1"/>
    <col min="12047" max="12047" width="2.5703125" style="69" customWidth="1"/>
    <col min="12048" max="12048" width="7.42578125" style="69" customWidth="1"/>
    <col min="12049" max="12288" width="9.28515625" style="69"/>
    <col min="12289" max="12289" width="5.5703125" style="69" customWidth="1"/>
    <col min="12290" max="12290" width="18.7109375" style="69" customWidth="1"/>
    <col min="12291" max="12291" width="51" style="69" customWidth="1"/>
    <col min="12292" max="12292" width="21.5703125" style="69" customWidth="1"/>
    <col min="12293" max="12296" width="13.42578125" style="69" customWidth="1"/>
    <col min="12297" max="12297" width="8.7109375" style="69" customWidth="1"/>
    <col min="12298" max="12299" width="13.42578125" style="69" customWidth="1"/>
    <col min="12300" max="12300" width="8.5703125" style="69" customWidth="1"/>
    <col min="12301" max="12302" width="10.5703125" style="69" customWidth="1"/>
    <col min="12303" max="12303" width="2.5703125" style="69" customWidth="1"/>
    <col min="12304" max="12304" width="7.42578125" style="69" customWidth="1"/>
    <col min="12305" max="12544" width="9.28515625" style="69"/>
    <col min="12545" max="12545" width="5.5703125" style="69" customWidth="1"/>
    <col min="12546" max="12546" width="18.7109375" style="69" customWidth="1"/>
    <col min="12547" max="12547" width="51" style="69" customWidth="1"/>
    <col min="12548" max="12548" width="21.5703125" style="69" customWidth="1"/>
    <col min="12549" max="12552" width="13.42578125" style="69" customWidth="1"/>
    <col min="12553" max="12553" width="8.7109375" style="69" customWidth="1"/>
    <col min="12554" max="12555" width="13.42578125" style="69" customWidth="1"/>
    <col min="12556" max="12556" width="8.5703125" style="69" customWidth="1"/>
    <col min="12557" max="12558" width="10.5703125" style="69" customWidth="1"/>
    <col min="12559" max="12559" width="2.5703125" style="69" customWidth="1"/>
    <col min="12560" max="12560" width="7.42578125" style="69" customWidth="1"/>
    <col min="12561" max="12800" width="9.28515625" style="69"/>
    <col min="12801" max="12801" width="5.5703125" style="69" customWidth="1"/>
    <col min="12802" max="12802" width="18.7109375" style="69" customWidth="1"/>
    <col min="12803" max="12803" width="51" style="69" customWidth="1"/>
    <col min="12804" max="12804" width="21.5703125" style="69" customWidth="1"/>
    <col min="12805" max="12808" width="13.42578125" style="69" customWidth="1"/>
    <col min="12809" max="12809" width="8.7109375" style="69" customWidth="1"/>
    <col min="12810" max="12811" width="13.42578125" style="69" customWidth="1"/>
    <col min="12812" max="12812" width="8.5703125" style="69" customWidth="1"/>
    <col min="12813" max="12814" width="10.5703125" style="69" customWidth="1"/>
    <col min="12815" max="12815" width="2.5703125" style="69" customWidth="1"/>
    <col min="12816" max="12816" width="7.42578125" style="69" customWidth="1"/>
    <col min="12817" max="13056" width="9.28515625" style="69"/>
    <col min="13057" max="13057" width="5.5703125" style="69" customWidth="1"/>
    <col min="13058" max="13058" width="18.7109375" style="69" customWidth="1"/>
    <col min="13059" max="13059" width="51" style="69" customWidth="1"/>
    <col min="13060" max="13060" width="21.5703125" style="69" customWidth="1"/>
    <col min="13061" max="13064" width="13.42578125" style="69" customWidth="1"/>
    <col min="13065" max="13065" width="8.7109375" style="69" customWidth="1"/>
    <col min="13066" max="13067" width="13.42578125" style="69" customWidth="1"/>
    <col min="13068" max="13068" width="8.5703125" style="69" customWidth="1"/>
    <col min="13069" max="13070" width="10.5703125" style="69" customWidth="1"/>
    <col min="13071" max="13071" width="2.5703125" style="69" customWidth="1"/>
    <col min="13072" max="13072" width="7.42578125" style="69" customWidth="1"/>
    <col min="13073" max="13312" width="9.28515625" style="69"/>
    <col min="13313" max="13313" width="5.5703125" style="69" customWidth="1"/>
    <col min="13314" max="13314" width="18.7109375" style="69" customWidth="1"/>
    <col min="13315" max="13315" width="51" style="69" customWidth="1"/>
    <col min="13316" max="13316" width="21.5703125" style="69" customWidth="1"/>
    <col min="13317" max="13320" width="13.42578125" style="69" customWidth="1"/>
    <col min="13321" max="13321" width="8.7109375" style="69" customWidth="1"/>
    <col min="13322" max="13323" width="13.42578125" style="69" customWidth="1"/>
    <col min="13324" max="13324" width="8.5703125" style="69" customWidth="1"/>
    <col min="13325" max="13326" width="10.5703125" style="69" customWidth="1"/>
    <col min="13327" max="13327" width="2.5703125" style="69" customWidth="1"/>
    <col min="13328" max="13328" width="7.42578125" style="69" customWidth="1"/>
    <col min="13329" max="13568" width="9.28515625" style="69"/>
    <col min="13569" max="13569" width="5.5703125" style="69" customWidth="1"/>
    <col min="13570" max="13570" width="18.7109375" style="69" customWidth="1"/>
    <col min="13571" max="13571" width="51" style="69" customWidth="1"/>
    <col min="13572" max="13572" width="21.5703125" style="69" customWidth="1"/>
    <col min="13573" max="13576" width="13.42578125" style="69" customWidth="1"/>
    <col min="13577" max="13577" width="8.7109375" style="69" customWidth="1"/>
    <col min="13578" max="13579" width="13.42578125" style="69" customWidth="1"/>
    <col min="13580" max="13580" width="8.5703125" style="69" customWidth="1"/>
    <col min="13581" max="13582" width="10.5703125" style="69" customWidth="1"/>
    <col min="13583" max="13583" width="2.5703125" style="69" customWidth="1"/>
    <col min="13584" max="13584" width="7.42578125" style="69" customWidth="1"/>
    <col min="13585" max="13824" width="9.28515625" style="69"/>
    <col min="13825" max="13825" width="5.5703125" style="69" customWidth="1"/>
    <col min="13826" max="13826" width="18.7109375" style="69" customWidth="1"/>
    <col min="13827" max="13827" width="51" style="69" customWidth="1"/>
    <col min="13828" max="13828" width="21.5703125" style="69" customWidth="1"/>
    <col min="13829" max="13832" width="13.42578125" style="69" customWidth="1"/>
    <col min="13833" max="13833" width="8.7109375" style="69" customWidth="1"/>
    <col min="13834" max="13835" width="13.42578125" style="69" customWidth="1"/>
    <col min="13836" max="13836" width="8.5703125" style="69" customWidth="1"/>
    <col min="13837" max="13838" width="10.5703125" style="69" customWidth="1"/>
    <col min="13839" max="13839" width="2.5703125" style="69" customWidth="1"/>
    <col min="13840" max="13840" width="7.42578125" style="69" customWidth="1"/>
    <col min="13841" max="14080" width="9.28515625" style="69"/>
    <col min="14081" max="14081" width="5.5703125" style="69" customWidth="1"/>
    <col min="14082" max="14082" width="18.7109375" style="69" customWidth="1"/>
    <col min="14083" max="14083" width="51" style="69" customWidth="1"/>
    <col min="14084" max="14084" width="21.5703125" style="69" customWidth="1"/>
    <col min="14085" max="14088" width="13.42578125" style="69" customWidth="1"/>
    <col min="14089" max="14089" width="8.7109375" style="69" customWidth="1"/>
    <col min="14090" max="14091" width="13.42578125" style="69" customWidth="1"/>
    <col min="14092" max="14092" width="8.5703125" style="69" customWidth="1"/>
    <col min="14093" max="14094" width="10.5703125" style="69" customWidth="1"/>
    <col min="14095" max="14095" width="2.5703125" style="69" customWidth="1"/>
    <col min="14096" max="14096" width="7.42578125" style="69" customWidth="1"/>
    <col min="14097" max="14336" width="9.28515625" style="69"/>
    <col min="14337" max="14337" width="5.5703125" style="69" customWidth="1"/>
    <col min="14338" max="14338" width="18.7109375" style="69" customWidth="1"/>
    <col min="14339" max="14339" width="51" style="69" customWidth="1"/>
    <col min="14340" max="14340" width="21.5703125" style="69" customWidth="1"/>
    <col min="14341" max="14344" width="13.42578125" style="69" customWidth="1"/>
    <col min="14345" max="14345" width="8.7109375" style="69" customWidth="1"/>
    <col min="14346" max="14347" width="13.42578125" style="69" customWidth="1"/>
    <col min="14348" max="14348" width="8.5703125" style="69" customWidth="1"/>
    <col min="14349" max="14350" width="10.5703125" style="69" customWidth="1"/>
    <col min="14351" max="14351" width="2.5703125" style="69" customWidth="1"/>
    <col min="14352" max="14352" width="7.42578125" style="69" customWidth="1"/>
    <col min="14353" max="14592" width="9.28515625" style="69"/>
    <col min="14593" max="14593" width="5.5703125" style="69" customWidth="1"/>
    <col min="14594" max="14594" width="18.7109375" style="69" customWidth="1"/>
    <col min="14595" max="14595" width="51" style="69" customWidth="1"/>
    <col min="14596" max="14596" width="21.5703125" style="69" customWidth="1"/>
    <col min="14597" max="14600" width="13.42578125" style="69" customWidth="1"/>
    <col min="14601" max="14601" width="8.7109375" style="69" customWidth="1"/>
    <col min="14602" max="14603" width="13.42578125" style="69" customWidth="1"/>
    <col min="14604" max="14604" width="8.5703125" style="69" customWidth="1"/>
    <col min="14605" max="14606" width="10.5703125" style="69" customWidth="1"/>
    <col min="14607" max="14607" width="2.5703125" style="69" customWidth="1"/>
    <col min="14608" max="14608" width="7.42578125" style="69" customWidth="1"/>
    <col min="14609" max="14848" width="9.28515625" style="69"/>
    <col min="14849" max="14849" width="5.5703125" style="69" customWidth="1"/>
    <col min="14850" max="14850" width="18.7109375" style="69" customWidth="1"/>
    <col min="14851" max="14851" width="51" style="69" customWidth="1"/>
    <col min="14852" max="14852" width="21.5703125" style="69" customWidth="1"/>
    <col min="14853" max="14856" width="13.42578125" style="69" customWidth="1"/>
    <col min="14857" max="14857" width="8.7109375" style="69" customWidth="1"/>
    <col min="14858" max="14859" width="13.42578125" style="69" customWidth="1"/>
    <col min="14860" max="14860" width="8.5703125" style="69" customWidth="1"/>
    <col min="14861" max="14862" width="10.5703125" style="69" customWidth="1"/>
    <col min="14863" max="14863" width="2.5703125" style="69" customWidth="1"/>
    <col min="14864" max="14864" width="7.42578125" style="69" customWidth="1"/>
    <col min="14865" max="15104" width="9.28515625" style="69"/>
    <col min="15105" max="15105" width="5.5703125" style="69" customWidth="1"/>
    <col min="15106" max="15106" width="18.7109375" style="69" customWidth="1"/>
    <col min="15107" max="15107" width="51" style="69" customWidth="1"/>
    <col min="15108" max="15108" width="21.5703125" style="69" customWidth="1"/>
    <col min="15109" max="15112" width="13.42578125" style="69" customWidth="1"/>
    <col min="15113" max="15113" width="8.7109375" style="69" customWidth="1"/>
    <col min="15114" max="15115" width="13.42578125" style="69" customWidth="1"/>
    <col min="15116" max="15116" width="8.5703125" style="69" customWidth="1"/>
    <col min="15117" max="15118" width="10.5703125" style="69" customWidth="1"/>
    <col min="15119" max="15119" width="2.5703125" style="69" customWidth="1"/>
    <col min="15120" max="15120" width="7.42578125" style="69" customWidth="1"/>
    <col min="15121" max="15360" width="9.28515625" style="69"/>
    <col min="15361" max="15361" width="5.5703125" style="69" customWidth="1"/>
    <col min="15362" max="15362" width="18.7109375" style="69" customWidth="1"/>
    <col min="15363" max="15363" width="51" style="69" customWidth="1"/>
    <col min="15364" max="15364" width="21.5703125" style="69" customWidth="1"/>
    <col min="15365" max="15368" width="13.42578125" style="69" customWidth="1"/>
    <col min="15369" max="15369" width="8.7109375" style="69" customWidth="1"/>
    <col min="15370" max="15371" width="13.42578125" style="69" customWidth="1"/>
    <col min="15372" max="15372" width="8.5703125" style="69" customWidth="1"/>
    <col min="15373" max="15374" width="10.5703125" style="69" customWidth="1"/>
    <col min="15375" max="15375" width="2.5703125" style="69" customWidth="1"/>
    <col min="15376" max="15376" width="7.42578125" style="69" customWidth="1"/>
    <col min="15377" max="15616" width="9.28515625" style="69"/>
    <col min="15617" max="15617" width="5.5703125" style="69" customWidth="1"/>
    <col min="15618" max="15618" width="18.7109375" style="69" customWidth="1"/>
    <col min="15619" max="15619" width="51" style="69" customWidth="1"/>
    <col min="15620" max="15620" width="21.5703125" style="69" customWidth="1"/>
    <col min="15621" max="15624" width="13.42578125" style="69" customWidth="1"/>
    <col min="15625" max="15625" width="8.7109375" style="69" customWidth="1"/>
    <col min="15626" max="15627" width="13.42578125" style="69" customWidth="1"/>
    <col min="15628" max="15628" width="8.5703125" style="69" customWidth="1"/>
    <col min="15629" max="15630" width="10.5703125" style="69" customWidth="1"/>
    <col min="15631" max="15631" width="2.5703125" style="69" customWidth="1"/>
    <col min="15632" max="15632" width="7.42578125" style="69" customWidth="1"/>
    <col min="15633" max="15872" width="9.28515625" style="69"/>
    <col min="15873" max="15873" width="5.5703125" style="69" customWidth="1"/>
    <col min="15874" max="15874" width="18.7109375" style="69" customWidth="1"/>
    <col min="15875" max="15875" width="51" style="69" customWidth="1"/>
    <col min="15876" max="15876" width="21.5703125" style="69" customWidth="1"/>
    <col min="15877" max="15880" width="13.42578125" style="69" customWidth="1"/>
    <col min="15881" max="15881" width="8.7109375" style="69" customWidth="1"/>
    <col min="15882" max="15883" width="13.42578125" style="69" customWidth="1"/>
    <col min="15884" max="15884" width="8.5703125" style="69" customWidth="1"/>
    <col min="15885" max="15886" width="10.5703125" style="69" customWidth="1"/>
    <col min="15887" max="15887" width="2.5703125" style="69" customWidth="1"/>
    <col min="15888" max="15888" width="7.42578125" style="69" customWidth="1"/>
    <col min="15889" max="16128" width="9.28515625" style="69"/>
    <col min="16129" max="16129" width="5.5703125" style="69" customWidth="1"/>
    <col min="16130" max="16130" width="18.7109375" style="69" customWidth="1"/>
    <col min="16131" max="16131" width="51" style="69" customWidth="1"/>
    <col min="16132" max="16132" width="21.5703125" style="69" customWidth="1"/>
    <col min="16133" max="16136" width="13.42578125" style="69" customWidth="1"/>
    <col min="16137" max="16137" width="8.7109375" style="69" customWidth="1"/>
    <col min="16138" max="16139" width="13.42578125" style="69" customWidth="1"/>
    <col min="16140" max="16140" width="8.5703125" style="69" customWidth="1"/>
    <col min="16141" max="16142" width="10.5703125" style="69" customWidth="1"/>
    <col min="16143" max="16143" width="2.5703125" style="69" customWidth="1"/>
    <col min="16144" max="16144" width="7.42578125" style="69" customWidth="1"/>
    <col min="16145" max="16384" width="9.28515625" style="69"/>
  </cols>
  <sheetData>
    <row r="1" spans="1:16" s="67" customFormat="1" x14ac:dyDescent="0.25">
      <c r="A1" s="249" t="s">
        <v>43</v>
      </c>
      <c r="B1" s="249"/>
      <c r="C1" s="249"/>
      <c r="D1" s="249"/>
      <c r="E1" s="249"/>
      <c r="F1" s="249"/>
      <c r="P1" s="68"/>
    </row>
    <row r="2" spans="1:16" ht="21" x14ac:dyDescent="0.35">
      <c r="A2" s="206" t="s">
        <v>114</v>
      </c>
      <c r="B2" s="206"/>
      <c r="C2" s="206"/>
      <c r="D2" s="206"/>
      <c r="E2" s="206"/>
      <c r="F2" s="206"/>
    </row>
    <row r="3" spans="1:16" x14ac:dyDescent="0.25">
      <c r="A3" s="71" t="s">
        <v>45</v>
      </c>
    </row>
    <row r="4" spans="1:16" s="72" customFormat="1" ht="7.5" thickBot="1" x14ac:dyDescent="0.2">
      <c r="P4" s="73"/>
    </row>
    <row r="5" spans="1:16" ht="15.75" thickTop="1" x14ac:dyDescent="0.25">
      <c r="B5" s="74" t="s">
        <v>46</v>
      </c>
      <c r="C5" s="75" t="s">
        <v>115</v>
      </c>
      <c r="D5" s="76" t="s">
        <v>48</v>
      </c>
      <c r="E5" s="77">
        <v>45085</v>
      </c>
      <c r="F5" s="76" t="s">
        <v>49</v>
      </c>
      <c r="G5" s="78" t="s">
        <v>50</v>
      </c>
    </row>
    <row r="6" spans="1:16" ht="15.75" thickBot="1" x14ac:dyDescent="0.3">
      <c r="B6" s="79" t="s">
        <v>51</v>
      </c>
      <c r="C6" s="80" t="s">
        <v>11</v>
      </c>
      <c r="D6" s="81" t="s">
        <v>53</v>
      </c>
      <c r="E6" s="82">
        <v>2</v>
      </c>
      <c r="F6" s="81" t="s">
        <v>54</v>
      </c>
      <c r="G6" s="83">
        <v>2022</v>
      </c>
    </row>
    <row r="7" spans="1:16" ht="16.5" thickTop="1" thickBot="1" x14ac:dyDescent="0.3">
      <c r="B7" s="84"/>
      <c r="C7" s="85"/>
      <c r="D7" s="86"/>
      <c r="E7" s="87"/>
      <c r="F7" s="86"/>
      <c r="G7" s="88"/>
    </row>
    <row r="8" spans="1:16" ht="16.5" thickTop="1" thickBot="1" x14ac:dyDescent="0.3">
      <c r="B8" s="250" t="s">
        <v>116</v>
      </c>
      <c r="C8" s="251"/>
      <c r="D8" s="251"/>
      <c r="E8" s="251"/>
      <c r="F8" s="251"/>
      <c r="G8" s="251"/>
      <c r="H8" s="251"/>
      <c r="I8" s="251"/>
      <c r="J8" s="251"/>
      <c r="K8" s="251"/>
      <c r="L8" s="251"/>
      <c r="M8" s="251"/>
      <c r="N8" s="251"/>
      <c r="O8" s="251"/>
      <c r="P8" s="252"/>
    </row>
    <row r="9" spans="1:16" ht="15.75" thickTop="1" x14ac:dyDescent="0.25"/>
    <row r="10" spans="1:16" x14ac:dyDescent="0.25">
      <c r="B10" s="89"/>
    </row>
    <row r="12" spans="1:16" ht="15.75" thickBot="1" x14ac:dyDescent="0.3"/>
    <row r="13" spans="1:16" ht="15.75" thickTop="1" x14ac:dyDescent="0.25">
      <c r="C13" s="247"/>
      <c r="D13" s="90" t="s">
        <v>117</v>
      </c>
      <c r="E13" s="90" t="s">
        <v>118</v>
      </c>
      <c r="F13" s="91" t="s">
        <v>119</v>
      </c>
      <c r="G13" s="90" t="s">
        <v>120</v>
      </c>
      <c r="H13" s="90" t="s">
        <v>121</v>
      </c>
      <c r="J13" s="90" t="s">
        <v>118</v>
      </c>
      <c r="K13" s="90" t="s">
        <v>119</v>
      </c>
      <c r="M13" s="90" t="s">
        <v>118</v>
      </c>
      <c r="N13" s="90" t="s">
        <v>119</v>
      </c>
    </row>
    <row r="14" spans="1:16" ht="15.75" thickBot="1" x14ac:dyDescent="0.3">
      <c r="C14" s="247"/>
      <c r="D14" s="92"/>
      <c r="E14" s="93" t="s">
        <v>122</v>
      </c>
      <c r="F14" s="94" t="s">
        <v>122</v>
      </c>
      <c r="G14" s="95" t="s">
        <v>123</v>
      </c>
      <c r="H14" s="95" t="s">
        <v>124</v>
      </c>
      <c r="J14" s="93" t="s">
        <v>125</v>
      </c>
      <c r="K14" s="93" t="s">
        <v>125</v>
      </c>
      <c r="M14" s="93" t="s">
        <v>126</v>
      </c>
      <c r="N14" s="93" t="s">
        <v>126</v>
      </c>
      <c r="P14" s="96"/>
    </row>
    <row r="15" spans="1:16" ht="16.5" customHeight="1" thickTop="1" thickBot="1" x14ac:dyDescent="0.3">
      <c r="B15" s="244" t="s">
        <v>127</v>
      </c>
      <c r="C15" s="90" t="s">
        <v>128</v>
      </c>
      <c r="D15" s="97">
        <v>2022</v>
      </c>
      <c r="E15" s="98">
        <v>44.831000000000003</v>
      </c>
      <c r="F15" s="98">
        <v>47.19</v>
      </c>
      <c r="G15" s="98">
        <v>727.27300000000002</v>
      </c>
      <c r="H15" s="98">
        <v>1375</v>
      </c>
      <c r="J15" s="98">
        <v>12.452999999999999</v>
      </c>
      <c r="K15" s="98">
        <v>13.108000000000001</v>
      </c>
      <c r="M15" s="98">
        <v>9.0570000000000004</v>
      </c>
      <c r="N15" s="98">
        <v>9.5329999999999995</v>
      </c>
    </row>
    <row r="16" spans="1:16" ht="16.5" thickTop="1" thickBot="1" x14ac:dyDescent="0.3">
      <c r="B16" s="245"/>
      <c r="C16" s="90" t="s">
        <v>129</v>
      </c>
      <c r="D16" s="99">
        <v>2022</v>
      </c>
      <c r="E16" s="100">
        <v>43.920999999999999</v>
      </c>
      <c r="F16" s="100">
        <v>46.231999999999999</v>
      </c>
      <c r="G16" s="100">
        <v>798.72199999999998</v>
      </c>
      <c r="H16" s="100">
        <v>1252</v>
      </c>
      <c r="J16" s="100">
        <v>12.2</v>
      </c>
      <c r="K16" s="100">
        <v>12.842000000000001</v>
      </c>
      <c r="M16" s="100">
        <v>9.7449999999999992</v>
      </c>
      <c r="N16" s="100">
        <v>10.257</v>
      </c>
    </row>
    <row r="17" spans="2:16" ht="16.5" thickTop="1" thickBot="1" x14ac:dyDescent="0.3">
      <c r="B17" s="245"/>
      <c r="C17" s="90" t="s">
        <v>130</v>
      </c>
      <c r="D17" s="99">
        <v>2022</v>
      </c>
      <c r="E17" s="100">
        <v>43.896000000000001</v>
      </c>
      <c r="F17" s="100">
        <v>46.207000000000001</v>
      </c>
      <c r="G17" s="100">
        <v>800.64099999999996</v>
      </c>
      <c r="H17" s="100">
        <v>1249</v>
      </c>
      <c r="J17" s="100">
        <v>12.193</v>
      </c>
      <c r="K17" s="100">
        <v>12.835000000000001</v>
      </c>
      <c r="M17" s="100">
        <v>9.7629999999999999</v>
      </c>
      <c r="N17" s="100">
        <v>10.276</v>
      </c>
    </row>
    <row r="18" spans="2:16" ht="16.5" thickTop="1" thickBot="1" x14ac:dyDescent="0.3">
      <c r="B18" s="245"/>
      <c r="C18" s="90" t="s">
        <v>131</v>
      </c>
      <c r="D18" s="99">
        <v>2022</v>
      </c>
      <c r="E18" s="100">
        <v>45.3</v>
      </c>
      <c r="F18" s="100">
        <v>49.1</v>
      </c>
      <c r="G18" s="100">
        <v>574.71299999999997</v>
      </c>
      <c r="H18" s="100">
        <v>1740</v>
      </c>
      <c r="J18" s="100">
        <v>12.583</v>
      </c>
      <c r="K18" s="100">
        <v>13.638999999999999</v>
      </c>
      <c r="M18" s="100">
        <v>7.2320000000000002</v>
      </c>
      <c r="N18" s="100">
        <v>7.8380000000000001</v>
      </c>
    </row>
    <row r="19" spans="2:16" ht="16.5" thickTop="1" thickBot="1" x14ac:dyDescent="0.3">
      <c r="B19" s="245"/>
      <c r="C19" s="90" t="s">
        <v>132</v>
      </c>
      <c r="D19" s="99">
        <v>2022</v>
      </c>
      <c r="E19" s="100">
        <v>28.613</v>
      </c>
      <c r="F19" s="100">
        <v>30.119</v>
      </c>
      <c r="G19" s="100">
        <v>850</v>
      </c>
      <c r="H19" s="100">
        <v>1176.471</v>
      </c>
      <c r="J19" s="100">
        <v>7.9480000000000004</v>
      </c>
      <c r="K19" s="100">
        <v>8.3659999999999997</v>
      </c>
      <c r="M19" s="100">
        <v>6.7560000000000002</v>
      </c>
      <c r="N19" s="100">
        <v>7.1109999999999998</v>
      </c>
    </row>
    <row r="20" spans="2:16" ht="18.75" thickTop="1" thickBot="1" x14ac:dyDescent="0.3">
      <c r="B20" s="245"/>
      <c r="C20" s="90" t="s">
        <v>133</v>
      </c>
      <c r="D20" s="99">
        <v>2022</v>
      </c>
      <c r="E20" s="100">
        <v>24.166</v>
      </c>
      <c r="F20" s="100">
        <v>25.437999999999999</v>
      </c>
      <c r="G20" s="101"/>
      <c r="H20" s="101"/>
      <c r="J20" s="100">
        <v>6.7130000000000001</v>
      </c>
      <c r="K20" s="100">
        <v>7.0659999999999998</v>
      </c>
      <c r="M20" s="101"/>
      <c r="N20" s="102"/>
      <c r="P20" s="103"/>
    </row>
    <row r="21" spans="2:16" ht="18.75" thickTop="1" thickBot="1" x14ac:dyDescent="0.3">
      <c r="B21" s="245"/>
      <c r="C21" s="90" t="s">
        <v>134</v>
      </c>
      <c r="D21" s="99">
        <v>2022</v>
      </c>
      <c r="E21" s="100">
        <v>24.128</v>
      </c>
      <c r="F21" s="100">
        <v>25.398</v>
      </c>
      <c r="G21" s="101"/>
      <c r="H21" s="101"/>
      <c r="J21" s="100">
        <v>6.702</v>
      </c>
      <c r="K21" s="100">
        <v>7.0549999999999997</v>
      </c>
      <c r="M21" s="101"/>
      <c r="N21" s="102"/>
      <c r="P21" s="103"/>
    </row>
    <row r="22" spans="2:16" ht="16.5" thickTop="1" thickBot="1" x14ac:dyDescent="0.3">
      <c r="B22" s="245"/>
      <c r="C22" s="90" t="s">
        <v>135</v>
      </c>
      <c r="D22" s="99">
        <v>2022</v>
      </c>
      <c r="E22" s="100">
        <v>25.405000000000001</v>
      </c>
      <c r="F22" s="100">
        <v>26.742000000000001</v>
      </c>
      <c r="G22" s="101"/>
      <c r="H22" s="101"/>
      <c r="J22" s="100">
        <v>7.0570000000000004</v>
      </c>
      <c r="K22" s="100">
        <v>7.4279999999999999</v>
      </c>
      <c r="M22" s="101"/>
      <c r="N22" s="102"/>
    </row>
    <row r="23" spans="2:16" ht="16.5" thickTop="1" thickBot="1" x14ac:dyDescent="0.3">
      <c r="B23" s="245"/>
      <c r="C23" s="90" t="s">
        <v>136</v>
      </c>
      <c r="D23" s="99">
        <v>2022</v>
      </c>
      <c r="E23" s="100">
        <v>30.24</v>
      </c>
      <c r="F23" s="100">
        <v>31.832000000000001</v>
      </c>
      <c r="G23" s="101"/>
      <c r="H23" s="101"/>
      <c r="J23" s="100">
        <v>8.4</v>
      </c>
      <c r="K23" s="100">
        <v>8.8420000000000005</v>
      </c>
      <c r="M23" s="101"/>
      <c r="N23" s="102"/>
    </row>
    <row r="24" spans="2:16" ht="16.5" thickTop="1" thickBot="1" x14ac:dyDescent="0.3">
      <c r="B24" s="245"/>
      <c r="C24" s="90" t="s">
        <v>137</v>
      </c>
      <c r="D24" s="99">
        <v>2022</v>
      </c>
      <c r="E24" s="100">
        <v>42.881999999999998</v>
      </c>
      <c r="F24" s="100">
        <v>45.619</v>
      </c>
      <c r="G24" s="100">
        <v>841.04300000000001</v>
      </c>
      <c r="H24" s="100">
        <v>1189</v>
      </c>
      <c r="J24" s="100">
        <v>11.912000000000001</v>
      </c>
      <c r="K24" s="100">
        <v>12.672000000000001</v>
      </c>
      <c r="M24" s="100">
        <v>10.018000000000001</v>
      </c>
      <c r="N24" s="100">
        <v>10.657999999999999</v>
      </c>
    </row>
    <row r="25" spans="2:16" ht="16.5" thickTop="1" thickBot="1" x14ac:dyDescent="0.3">
      <c r="B25" s="245"/>
      <c r="C25" s="90" t="s">
        <v>138</v>
      </c>
      <c r="D25" s="99">
        <v>2022</v>
      </c>
      <c r="E25" s="100">
        <v>42.601999999999997</v>
      </c>
      <c r="F25" s="100">
        <v>45.277999999999999</v>
      </c>
      <c r="G25" s="100">
        <v>843.32799999999997</v>
      </c>
      <c r="H25" s="100">
        <v>1185.779</v>
      </c>
      <c r="J25" s="100">
        <v>11.834</v>
      </c>
      <c r="K25" s="100">
        <v>12.577</v>
      </c>
      <c r="M25" s="100">
        <v>9.98</v>
      </c>
      <c r="N25" s="100">
        <v>10.606999999999999</v>
      </c>
    </row>
    <row r="26" spans="2:16" ht="16.5" thickTop="1" thickBot="1" x14ac:dyDescent="0.3">
      <c r="B26" s="245"/>
      <c r="C26" s="90" t="s">
        <v>139</v>
      </c>
      <c r="D26" s="99">
        <v>2022</v>
      </c>
      <c r="E26" s="100">
        <v>40.725999999999999</v>
      </c>
      <c r="F26" s="100">
        <v>43.325000000000003</v>
      </c>
      <c r="G26" s="100">
        <v>984.25199999999995</v>
      </c>
      <c r="H26" s="100">
        <v>1016</v>
      </c>
      <c r="J26" s="100">
        <v>11.313000000000001</v>
      </c>
      <c r="K26" s="100">
        <v>12.035</v>
      </c>
      <c r="M26" s="100">
        <v>11.135</v>
      </c>
      <c r="N26" s="100">
        <v>11.845000000000001</v>
      </c>
    </row>
    <row r="27" spans="2:16" ht="16.5" thickTop="1" thickBot="1" x14ac:dyDescent="0.3">
      <c r="B27" s="245"/>
      <c r="C27" s="90" t="s">
        <v>140</v>
      </c>
      <c r="D27" s="99">
        <v>2022</v>
      </c>
      <c r="E27" s="100">
        <v>42.569000000000003</v>
      </c>
      <c r="F27" s="100">
        <v>45.286000000000001</v>
      </c>
      <c r="G27" s="100">
        <v>844.59500000000003</v>
      </c>
      <c r="H27" s="100">
        <v>1184</v>
      </c>
      <c r="J27" s="100">
        <v>11.824999999999999</v>
      </c>
      <c r="K27" s="100">
        <v>12.579000000000001</v>
      </c>
      <c r="M27" s="100">
        <v>9.9870000000000001</v>
      </c>
      <c r="N27" s="100">
        <v>10.625</v>
      </c>
    </row>
    <row r="28" spans="2:16" ht="16.5" thickTop="1" thickBot="1" x14ac:dyDescent="0.3">
      <c r="B28" s="245"/>
      <c r="C28" s="90" t="s">
        <v>141</v>
      </c>
      <c r="D28" s="99">
        <v>2022</v>
      </c>
      <c r="E28" s="100">
        <v>40.725999999999999</v>
      </c>
      <c r="F28" s="100">
        <v>43.325000000000003</v>
      </c>
      <c r="G28" s="100">
        <v>865.80100000000004</v>
      </c>
      <c r="H28" s="100">
        <v>1155</v>
      </c>
      <c r="J28" s="100">
        <v>11.313000000000001</v>
      </c>
      <c r="K28" s="100">
        <v>12.035</v>
      </c>
      <c r="M28" s="100">
        <v>9.7949999999999999</v>
      </c>
      <c r="N28" s="100">
        <v>10.42</v>
      </c>
    </row>
    <row r="29" spans="2:16" ht="16.5" thickTop="1" thickBot="1" x14ac:dyDescent="0.3">
      <c r="B29" s="245"/>
      <c r="C29" s="90" t="s">
        <v>79</v>
      </c>
      <c r="D29" s="99">
        <v>2022</v>
      </c>
      <c r="E29" s="100">
        <v>45.944000000000003</v>
      </c>
      <c r="F29" s="100">
        <v>49.332999999999998</v>
      </c>
      <c r="G29" s="100">
        <v>529.70500000000004</v>
      </c>
      <c r="H29" s="100">
        <v>1887.8430000000001</v>
      </c>
      <c r="J29" s="100">
        <v>12.762</v>
      </c>
      <c r="K29" s="100">
        <v>13.704000000000001</v>
      </c>
      <c r="M29" s="100">
        <v>6.76</v>
      </c>
      <c r="N29" s="100">
        <v>7.2590000000000003</v>
      </c>
    </row>
    <row r="30" spans="2:16" ht="16.5" thickTop="1" thickBot="1" x14ac:dyDescent="0.3">
      <c r="B30" s="245"/>
      <c r="C30" s="90" t="s">
        <v>142</v>
      </c>
      <c r="D30" s="99">
        <v>2022</v>
      </c>
      <c r="E30" s="100">
        <v>45.46</v>
      </c>
      <c r="F30" s="100">
        <v>47.853000000000002</v>
      </c>
      <c r="G30" s="100">
        <v>673.40099999999995</v>
      </c>
      <c r="H30" s="100">
        <v>1485</v>
      </c>
      <c r="J30" s="100">
        <v>12.628</v>
      </c>
      <c r="K30" s="100">
        <v>13.292</v>
      </c>
      <c r="M30" s="100">
        <v>8.5039999999999996</v>
      </c>
      <c r="N30" s="100">
        <v>8.9510000000000005</v>
      </c>
    </row>
    <row r="31" spans="2:16" ht="16.5" thickTop="1" thickBot="1" x14ac:dyDescent="0.3">
      <c r="B31" s="245"/>
      <c r="C31" s="90" t="s">
        <v>143</v>
      </c>
      <c r="D31" s="99">
        <v>2022</v>
      </c>
      <c r="E31" s="100">
        <v>45.195</v>
      </c>
      <c r="F31" s="100">
        <v>50.08</v>
      </c>
      <c r="G31" s="100">
        <v>0.79400000000000004</v>
      </c>
      <c r="H31" s="100">
        <v>1259723.9269999999</v>
      </c>
      <c r="J31" s="100">
        <v>12.554</v>
      </c>
      <c r="K31" s="100">
        <v>13.911</v>
      </c>
      <c r="M31" s="100">
        <v>0.01</v>
      </c>
      <c r="N31" s="100">
        <v>1.0999999999999999E-2</v>
      </c>
    </row>
    <row r="32" spans="2:16" ht="16.5" thickTop="1" thickBot="1" x14ac:dyDescent="0.3">
      <c r="B32" s="245"/>
      <c r="C32" s="90" t="s">
        <v>144</v>
      </c>
      <c r="D32" s="99">
        <v>2022</v>
      </c>
      <c r="E32" s="100">
        <v>45.195</v>
      </c>
      <c r="F32" s="100">
        <v>50.08</v>
      </c>
      <c r="G32" s="100">
        <v>0.79400000000000004</v>
      </c>
      <c r="H32" s="100">
        <v>1259723.9269999999</v>
      </c>
      <c r="J32" s="100">
        <v>12.554</v>
      </c>
      <c r="K32" s="100">
        <v>13.911</v>
      </c>
      <c r="M32" s="100">
        <v>0.01</v>
      </c>
      <c r="N32" s="100">
        <v>1.0999999999999999E-2</v>
      </c>
    </row>
    <row r="33" spans="2:14" ht="16.5" thickTop="1" thickBot="1" x14ac:dyDescent="0.3">
      <c r="B33" s="245"/>
      <c r="C33" s="104" t="s">
        <v>145</v>
      </c>
      <c r="D33" s="99">
        <v>2022</v>
      </c>
      <c r="E33" s="100">
        <v>46.601999999999997</v>
      </c>
      <c r="F33" s="100">
        <v>50.654000000000003</v>
      </c>
      <c r="G33" s="100">
        <v>366.3</v>
      </c>
      <c r="H33" s="100">
        <v>2730</v>
      </c>
      <c r="J33" s="100">
        <v>12.945</v>
      </c>
      <c r="K33" s="100">
        <v>14.071</v>
      </c>
      <c r="M33" s="100">
        <v>4.742</v>
      </c>
      <c r="N33" s="100">
        <v>5.1539999999999999</v>
      </c>
    </row>
    <row r="34" spans="2:14" ht="16.5" thickTop="1" thickBot="1" x14ac:dyDescent="0.3">
      <c r="B34" s="245"/>
      <c r="C34" s="104" t="s">
        <v>146</v>
      </c>
      <c r="D34" s="99">
        <v>2022</v>
      </c>
      <c r="E34" s="100">
        <v>33.972000000000001</v>
      </c>
      <c r="F34" s="100">
        <v>35.76</v>
      </c>
      <c r="G34" s="101"/>
      <c r="H34" s="101"/>
      <c r="J34" s="100">
        <v>9.4369999999999994</v>
      </c>
      <c r="K34" s="100">
        <v>9.9329999999999998</v>
      </c>
      <c r="M34" s="102"/>
      <c r="N34" s="102"/>
    </row>
    <row r="35" spans="2:14" ht="16.5" thickTop="1" thickBot="1" x14ac:dyDescent="0.3">
      <c r="B35" s="245"/>
      <c r="C35" s="104" t="s">
        <v>147</v>
      </c>
      <c r="D35" s="99">
        <v>2022</v>
      </c>
      <c r="E35" s="100">
        <v>44.652000000000001</v>
      </c>
      <c r="F35" s="100">
        <v>47.003</v>
      </c>
      <c r="G35" s="100">
        <v>741.84</v>
      </c>
      <c r="H35" s="100">
        <v>1348</v>
      </c>
      <c r="J35" s="100">
        <v>12.403</v>
      </c>
      <c r="K35" s="100">
        <v>13.055999999999999</v>
      </c>
      <c r="M35" s="100">
        <v>9.2010000000000005</v>
      </c>
      <c r="N35" s="100">
        <v>9.6859999999999999</v>
      </c>
    </row>
    <row r="36" spans="2:14" ht="16.5" thickTop="1" thickBot="1" x14ac:dyDescent="0.3">
      <c r="B36" s="245"/>
      <c r="C36" s="105" t="s">
        <v>148</v>
      </c>
      <c r="D36" s="99">
        <v>2022</v>
      </c>
      <c r="E36" s="100">
        <v>43.616</v>
      </c>
      <c r="F36" s="100">
        <v>45.997999999999998</v>
      </c>
      <c r="G36" s="100">
        <v>744.67899999999997</v>
      </c>
      <c r="H36" s="100">
        <v>1342.86</v>
      </c>
      <c r="J36" s="100">
        <v>12.116</v>
      </c>
      <c r="K36" s="100">
        <v>12.776999999999999</v>
      </c>
      <c r="M36" s="100">
        <v>9.0220000000000002</v>
      </c>
      <c r="N36" s="100">
        <v>9.5150000000000006</v>
      </c>
    </row>
    <row r="37" spans="2:14" ht="16.5" thickTop="1" thickBot="1" x14ac:dyDescent="0.3">
      <c r="B37" s="245"/>
      <c r="C37" s="105" t="s">
        <v>149</v>
      </c>
      <c r="D37" s="99">
        <v>2022</v>
      </c>
      <c r="E37" s="100">
        <v>46.4</v>
      </c>
      <c r="F37" s="100">
        <v>50.4</v>
      </c>
      <c r="G37" s="100">
        <v>514.40300000000002</v>
      </c>
      <c r="H37" s="100">
        <v>1944</v>
      </c>
      <c r="J37" s="100">
        <v>12.888999999999999</v>
      </c>
      <c r="K37" s="100">
        <v>14</v>
      </c>
      <c r="M37" s="100">
        <v>6.63</v>
      </c>
      <c r="N37" s="100">
        <v>7.202</v>
      </c>
    </row>
    <row r="38" spans="2:14" ht="16.5" thickTop="1" thickBot="1" x14ac:dyDescent="0.3">
      <c r="B38" s="246"/>
      <c r="C38" s="105" t="s">
        <v>150</v>
      </c>
      <c r="D38" s="99">
        <v>2022</v>
      </c>
      <c r="E38" s="106">
        <v>42.207999999999998</v>
      </c>
      <c r="F38" s="107">
        <v>45.2</v>
      </c>
      <c r="G38" s="108">
        <v>844.59500000000003</v>
      </c>
      <c r="H38" s="106">
        <v>1184</v>
      </c>
      <c r="J38" s="106">
        <v>11.724</v>
      </c>
      <c r="K38" s="107">
        <v>12.555999999999999</v>
      </c>
      <c r="M38" s="106">
        <v>9.9019999999999992</v>
      </c>
      <c r="N38" s="107">
        <v>10.603999999999999</v>
      </c>
    </row>
    <row r="39" spans="2:14" ht="16.5" thickTop="1" thickBot="1" x14ac:dyDescent="0.3">
      <c r="C39" s="84"/>
      <c r="D39" s="109"/>
      <c r="E39" s="110"/>
      <c r="F39" s="110"/>
      <c r="G39" s="111"/>
      <c r="H39" s="112"/>
      <c r="J39" s="110"/>
      <c r="K39" s="110"/>
    </row>
    <row r="40" spans="2:14" ht="15.75" thickTop="1" x14ac:dyDescent="0.25">
      <c r="C40" s="247"/>
      <c r="D40" s="90" t="s">
        <v>117</v>
      </c>
      <c r="E40" s="90" t="s">
        <v>118</v>
      </c>
      <c r="F40" s="90" t="s">
        <v>119</v>
      </c>
      <c r="G40" s="90" t="s">
        <v>120</v>
      </c>
      <c r="H40" s="90" t="s">
        <v>121</v>
      </c>
      <c r="J40" s="90" t="s">
        <v>118</v>
      </c>
      <c r="K40" s="90" t="s">
        <v>119</v>
      </c>
      <c r="M40" s="90" t="s">
        <v>118</v>
      </c>
      <c r="N40" s="90" t="s">
        <v>119</v>
      </c>
    </row>
    <row r="41" spans="2:14" ht="15.75" thickBot="1" x14ac:dyDescent="0.3">
      <c r="C41" s="247"/>
      <c r="D41" s="92"/>
      <c r="E41" s="92" t="s">
        <v>122</v>
      </c>
      <c r="F41" s="92" t="s">
        <v>122</v>
      </c>
      <c r="G41" s="92" t="s">
        <v>123</v>
      </c>
      <c r="H41" s="113" t="s">
        <v>124</v>
      </c>
      <c r="J41" s="93" t="s">
        <v>125</v>
      </c>
      <c r="K41" s="93" t="s">
        <v>125</v>
      </c>
      <c r="M41" s="93" t="s">
        <v>126</v>
      </c>
      <c r="N41" s="93" t="s">
        <v>126</v>
      </c>
    </row>
    <row r="42" spans="2:14" ht="16.5" customHeight="1" thickTop="1" thickBot="1" x14ac:dyDescent="0.3">
      <c r="B42" s="244" t="s">
        <v>151</v>
      </c>
      <c r="C42" s="105" t="s">
        <v>152</v>
      </c>
      <c r="D42" s="97">
        <v>2022</v>
      </c>
      <c r="E42" s="100">
        <v>37.200000000000003</v>
      </c>
      <c r="F42" s="100">
        <v>38.700000000000003</v>
      </c>
      <c r="G42" s="100">
        <v>890</v>
      </c>
      <c r="H42" s="114">
        <v>1123.596</v>
      </c>
      <c r="I42" s="115"/>
      <c r="J42" s="100">
        <v>10.333</v>
      </c>
      <c r="K42" s="100">
        <v>10.75</v>
      </c>
      <c r="M42" s="98">
        <v>9.1969999999999992</v>
      </c>
      <c r="N42" s="98">
        <v>9.5679999999999996</v>
      </c>
    </row>
    <row r="43" spans="2:14" ht="16.5" thickTop="1" thickBot="1" x14ac:dyDescent="0.3">
      <c r="B43" s="245"/>
      <c r="C43" s="90" t="s">
        <v>153</v>
      </c>
      <c r="D43" s="99">
        <v>2022</v>
      </c>
      <c r="E43" s="100">
        <v>44</v>
      </c>
      <c r="F43" s="100">
        <v>45.832999999999998</v>
      </c>
      <c r="G43" s="100">
        <v>780</v>
      </c>
      <c r="H43" s="114">
        <v>1282.0509999999999</v>
      </c>
      <c r="I43" s="115"/>
      <c r="J43" s="100">
        <v>12.222</v>
      </c>
      <c r="K43" s="100">
        <v>12.731</v>
      </c>
      <c r="M43" s="100">
        <v>9.5329999999999995</v>
      </c>
      <c r="N43" s="100">
        <v>9.9309999999999992</v>
      </c>
    </row>
    <row r="44" spans="2:14" ht="16.5" thickTop="1" thickBot="1" x14ac:dyDescent="0.3">
      <c r="B44" s="245"/>
      <c r="C44" s="90" t="s">
        <v>154</v>
      </c>
      <c r="D44" s="99">
        <v>2022</v>
      </c>
      <c r="E44" s="100">
        <v>26.8</v>
      </c>
      <c r="F44" s="100">
        <v>29.7</v>
      </c>
      <c r="G44" s="100">
        <v>794</v>
      </c>
      <c r="H44" s="114">
        <v>1259.4459999999999</v>
      </c>
      <c r="I44" s="115"/>
      <c r="J44" s="100">
        <v>7.444</v>
      </c>
      <c r="K44" s="100">
        <v>8.25</v>
      </c>
      <c r="M44" s="100">
        <v>5.9109999999999996</v>
      </c>
      <c r="N44" s="100">
        <v>6.5510000000000002</v>
      </c>
    </row>
    <row r="45" spans="2:14" ht="16.5" thickTop="1" thickBot="1" x14ac:dyDescent="0.3">
      <c r="B45" s="245"/>
      <c r="C45" s="90" t="s">
        <v>155</v>
      </c>
      <c r="D45" s="99">
        <v>2022</v>
      </c>
      <c r="E45" s="100">
        <v>36.299999999999997</v>
      </c>
      <c r="F45" s="100">
        <v>39.628999999999998</v>
      </c>
      <c r="G45" s="100">
        <v>750</v>
      </c>
      <c r="H45" s="114">
        <v>1333.3330000000001</v>
      </c>
      <c r="I45" s="115"/>
      <c r="J45" s="100">
        <v>10.083</v>
      </c>
      <c r="K45" s="100">
        <v>11.007999999999999</v>
      </c>
      <c r="M45" s="100">
        <v>7.5629999999999997</v>
      </c>
      <c r="N45" s="100">
        <v>8.2560000000000002</v>
      </c>
    </row>
    <row r="46" spans="2:14" ht="16.5" thickTop="1" thickBot="1" x14ac:dyDescent="0.3">
      <c r="B46" s="245"/>
      <c r="C46" s="90" t="s">
        <v>156</v>
      </c>
      <c r="D46" s="99">
        <v>2022</v>
      </c>
      <c r="E46" s="100">
        <v>20</v>
      </c>
      <c r="F46" s="100">
        <v>21.978000000000002</v>
      </c>
      <c r="G46" s="100">
        <v>1.1499999999999999</v>
      </c>
      <c r="H46" s="114">
        <v>869565.21699999995</v>
      </c>
      <c r="I46" s="115"/>
      <c r="J46" s="100">
        <v>5.556</v>
      </c>
      <c r="K46" s="100">
        <v>6.1050000000000004</v>
      </c>
      <c r="M46" s="100">
        <v>6.0000000000000001E-3</v>
      </c>
      <c r="N46" s="100">
        <v>7.0000000000000001E-3</v>
      </c>
    </row>
    <row r="47" spans="2:14" ht="16.5" thickTop="1" thickBot="1" x14ac:dyDescent="0.3">
      <c r="B47" s="245"/>
      <c r="C47" s="90" t="s">
        <v>157</v>
      </c>
      <c r="D47" s="99">
        <v>2022</v>
      </c>
      <c r="E47" s="100">
        <v>49</v>
      </c>
      <c r="F47" s="100">
        <v>54.296999999999997</v>
      </c>
      <c r="G47" s="100">
        <v>0.72499999999999998</v>
      </c>
      <c r="H47" s="114">
        <v>1379355.673</v>
      </c>
      <c r="I47" s="115"/>
      <c r="J47" s="100">
        <v>13.611000000000001</v>
      </c>
      <c r="K47" s="100">
        <v>15.082000000000001</v>
      </c>
      <c r="M47" s="100">
        <v>0.01</v>
      </c>
      <c r="N47" s="100">
        <v>1.0999999999999999E-2</v>
      </c>
    </row>
    <row r="48" spans="2:14" ht="16.5" thickTop="1" thickBot="1" x14ac:dyDescent="0.3">
      <c r="B48" s="245"/>
      <c r="C48" s="90" t="s">
        <v>78</v>
      </c>
      <c r="D48" s="99">
        <v>2022</v>
      </c>
      <c r="E48" s="100">
        <v>45.195</v>
      </c>
      <c r="F48" s="100">
        <v>50.08</v>
      </c>
      <c r="G48" s="100">
        <v>175</v>
      </c>
      <c r="H48" s="114">
        <v>5714.2860000000001</v>
      </c>
      <c r="I48" s="115"/>
      <c r="J48" s="100">
        <v>12.554</v>
      </c>
      <c r="K48" s="100">
        <v>13.911</v>
      </c>
      <c r="M48" s="100">
        <v>2.1970000000000001</v>
      </c>
      <c r="N48" s="100">
        <v>2.4340000000000002</v>
      </c>
    </row>
    <row r="49" spans="2:16" ht="16.5" thickTop="1" thickBot="1" x14ac:dyDescent="0.3">
      <c r="B49" s="245"/>
      <c r="C49" s="90" t="s">
        <v>158</v>
      </c>
      <c r="D49" s="99">
        <v>2022</v>
      </c>
      <c r="E49" s="100">
        <v>13.388</v>
      </c>
      <c r="F49" s="100">
        <v>15.75</v>
      </c>
      <c r="G49" s="100">
        <v>160</v>
      </c>
      <c r="H49" s="114">
        <v>6250</v>
      </c>
      <c r="I49" s="115"/>
      <c r="J49" s="100">
        <v>3.7189999999999999</v>
      </c>
      <c r="K49" s="100">
        <v>4.375</v>
      </c>
      <c r="M49" s="102"/>
      <c r="N49" s="102"/>
    </row>
    <row r="50" spans="2:16" ht="16.5" thickTop="1" thickBot="1" x14ac:dyDescent="0.3">
      <c r="B50" s="245"/>
      <c r="C50" s="90" t="s">
        <v>159</v>
      </c>
      <c r="D50" s="99">
        <v>2022</v>
      </c>
      <c r="E50" s="100">
        <v>12.3</v>
      </c>
      <c r="F50" s="100">
        <v>13.516</v>
      </c>
      <c r="G50" s="100">
        <v>1.3</v>
      </c>
      <c r="H50" s="114">
        <v>769230.76899999997</v>
      </c>
      <c r="I50" s="115"/>
      <c r="J50" s="100">
        <v>3.4169999999999998</v>
      </c>
      <c r="K50" s="100">
        <v>3.7549999999999999</v>
      </c>
      <c r="M50" s="100">
        <v>4.0000000000000001E-3</v>
      </c>
      <c r="N50" s="100">
        <v>5.0000000000000001E-3</v>
      </c>
    </row>
    <row r="51" spans="2:16" ht="16.5" thickTop="1" thickBot="1" x14ac:dyDescent="0.3">
      <c r="B51" s="245"/>
      <c r="C51" s="90" t="s">
        <v>160</v>
      </c>
      <c r="D51" s="99">
        <v>2022</v>
      </c>
      <c r="E51" s="100">
        <v>45.195</v>
      </c>
      <c r="F51" s="100">
        <v>50.08</v>
      </c>
      <c r="G51" s="100">
        <v>452.48899999999998</v>
      </c>
      <c r="H51" s="114">
        <v>2210</v>
      </c>
      <c r="I51" s="115"/>
      <c r="J51" s="100">
        <v>12.554</v>
      </c>
      <c r="K51" s="100">
        <v>13.911</v>
      </c>
      <c r="M51" s="100">
        <v>5.681</v>
      </c>
      <c r="N51" s="100">
        <v>6.2949999999999999</v>
      </c>
    </row>
    <row r="52" spans="2:16" ht="16.5" thickTop="1" thickBot="1" x14ac:dyDescent="0.3">
      <c r="B52" s="245"/>
      <c r="C52" s="90" t="s">
        <v>161</v>
      </c>
      <c r="D52" s="99">
        <v>2022</v>
      </c>
      <c r="E52" s="100">
        <v>13.6</v>
      </c>
      <c r="F52" s="100">
        <v>14.712999999999999</v>
      </c>
      <c r="G52" s="100">
        <v>253</v>
      </c>
      <c r="H52" s="114">
        <v>3952.569</v>
      </c>
      <c r="J52" s="100">
        <v>3.778</v>
      </c>
      <c r="K52" s="100">
        <v>4.0869999999999997</v>
      </c>
      <c r="M52" s="116"/>
      <c r="N52" s="102"/>
    </row>
    <row r="53" spans="2:16" ht="16.5" thickTop="1" thickBot="1" x14ac:dyDescent="0.3">
      <c r="B53" s="245"/>
      <c r="C53" s="90" t="s">
        <v>162</v>
      </c>
      <c r="D53" s="99">
        <v>2022</v>
      </c>
      <c r="E53" s="100">
        <v>14.71</v>
      </c>
      <c r="F53" s="100">
        <v>16.256</v>
      </c>
      <c r="G53" s="100">
        <v>425</v>
      </c>
      <c r="H53" s="114">
        <v>2352.9409999999998</v>
      </c>
      <c r="J53" s="100">
        <v>4.0860000000000003</v>
      </c>
      <c r="K53" s="100">
        <v>4.516</v>
      </c>
      <c r="M53" s="117"/>
      <c r="N53" s="118"/>
    </row>
    <row r="54" spans="2:16" ht="16.5" thickTop="1" thickBot="1" x14ac:dyDescent="0.3">
      <c r="B54" s="246"/>
      <c r="C54" s="105" t="s">
        <v>163</v>
      </c>
      <c r="D54" s="119">
        <v>2022</v>
      </c>
      <c r="E54" s="106">
        <v>17.28</v>
      </c>
      <c r="F54" s="106">
        <v>18.693999999999999</v>
      </c>
      <c r="G54" s="120">
        <v>650</v>
      </c>
      <c r="H54" s="108">
        <v>1538.462</v>
      </c>
      <c r="J54" s="106">
        <v>4.8</v>
      </c>
      <c r="K54" s="106">
        <v>5.1929999999999996</v>
      </c>
      <c r="M54" s="121"/>
      <c r="N54" s="121"/>
    </row>
    <row r="55" spans="2:16" ht="16.5" thickTop="1" thickBot="1" x14ac:dyDescent="0.3">
      <c r="D55" s="122"/>
      <c r="H55" s="123"/>
    </row>
    <row r="56" spans="2:16" ht="15.75" thickTop="1" x14ac:dyDescent="0.25">
      <c r="C56" s="247"/>
      <c r="D56" s="90" t="s">
        <v>117</v>
      </c>
      <c r="E56" s="90" t="s">
        <v>118</v>
      </c>
      <c r="F56" s="90" t="s">
        <v>119</v>
      </c>
      <c r="G56" s="90" t="s">
        <v>120</v>
      </c>
      <c r="H56" s="90" t="s">
        <v>121</v>
      </c>
      <c r="J56" s="90" t="s">
        <v>118</v>
      </c>
      <c r="K56" s="90" t="s">
        <v>119</v>
      </c>
      <c r="M56" s="90" t="s">
        <v>118</v>
      </c>
      <c r="N56" s="90" t="s">
        <v>119</v>
      </c>
    </row>
    <row r="57" spans="2:16" ht="15.75" thickBot="1" x14ac:dyDescent="0.3">
      <c r="C57" s="247"/>
      <c r="D57" s="92"/>
      <c r="E57" s="92" t="s">
        <v>122</v>
      </c>
      <c r="F57" s="92" t="s">
        <v>122</v>
      </c>
      <c r="G57" s="92" t="s">
        <v>123</v>
      </c>
      <c r="H57" s="124" t="s">
        <v>124</v>
      </c>
      <c r="J57" s="93" t="s">
        <v>125</v>
      </c>
      <c r="K57" s="93" t="s">
        <v>125</v>
      </c>
      <c r="M57" s="93" t="s">
        <v>126</v>
      </c>
      <c r="N57" s="93" t="s">
        <v>126</v>
      </c>
    </row>
    <row r="58" spans="2:16" ht="17.25" customHeight="1" thickTop="1" x14ac:dyDescent="0.25">
      <c r="B58" s="244" t="s">
        <v>164</v>
      </c>
      <c r="C58" s="90" t="s">
        <v>165</v>
      </c>
      <c r="D58" s="97">
        <v>2022</v>
      </c>
      <c r="E58" s="100">
        <v>50</v>
      </c>
      <c r="F58" s="100">
        <v>55.405000000000001</v>
      </c>
      <c r="G58" s="100">
        <v>0.71599999999999997</v>
      </c>
      <c r="H58" s="114">
        <v>1397112.108</v>
      </c>
      <c r="J58" s="100">
        <v>13.888999999999999</v>
      </c>
      <c r="K58" s="100">
        <v>15.39</v>
      </c>
      <c r="M58" s="100">
        <v>0.01</v>
      </c>
      <c r="N58" s="100">
        <v>1.0999999999999999E-2</v>
      </c>
    </row>
    <row r="59" spans="2:16" ht="18.75" thickBot="1" x14ac:dyDescent="0.3">
      <c r="B59" s="246"/>
      <c r="C59" s="93" t="s">
        <v>166</v>
      </c>
      <c r="D59" s="119">
        <v>2022</v>
      </c>
      <c r="E59" s="106">
        <v>0</v>
      </c>
      <c r="F59" s="106">
        <v>0</v>
      </c>
      <c r="G59" s="120">
        <v>1.964</v>
      </c>
      <c r="H59" s="108">
        <v>509290.37800000003</v>
      </c>
      <c r="J59" s="106">
        <v>0</v>
      </c>
      <c r="K59" s="106">
        <v>0</v>
      </c>
      <c r="M59" s="106">
        <v>0</v>
      </c>
      <c r="N59" s="106">
        <v>0</v>
      </c>
    </row>
    <row r="60" spans="2:16" ht="15.75" thickTop="1" x14ac:dyDescent="0.25">
      <c r="H60" s="123"/>
    </row>
    <row r="61" spans="2:16" x14ac:dyDescent="0.25">
      <c r="B61" s="248" t="s">
        <v>167</v>
      </c>
      <c r="C61" s="248"/>
      <c r="D61" s="248"/>
      <c r="E61" s="248"/>
      <c r="F61" s="248"/>
      <c r="G61" s="248"/>
      <c r="H61" s="248"/>
      <c r="I61" s="248"/>
      <c r="J61" s="248"/>
      <c r="K61" s="248"/>
      <c r="L61" s="248"/>
      <c r="M61" s="248"/>
      <c r="N61" s="248"/>
      <c r="O61" s="248"/>
      <c r="P61" s="248"/>
    </row>
  </sheetData>
  <mergeCells count="10">
    <mergeCell ref="B42:B54"/>
    <mergeCell ref="C56:C57"/>
    <mergeCell ref="B58:B59"/>
    <mergeCell ref="B61:P61"/>
    <mergeCell ref="A1:F1"/>
    <mergeCell ref="A2:F2"/>
    <mergeCell ref="B8:P8"/>
    <mergeCell ref="C13:C14"/>
    <mergeCell ref="B15:B38"/>
    <mergeCell ref="C40:C41"/>
  </mergeCells>
  <hyperlinks>
    <hyperlink ref="A3" location="Index!A1" display="Index" xr:uid="{7F8681C4-2399-4C09-9739-2C6903625A8C}"/>
  </hyperlinks>
  <pageMargins left="0.7" right="0.7" top="0.75" bottom="0.75" header="0.3" footer="0.3"/>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247e6b-e5ff-46c7-a1b5-17ed0c0cbde4" xsi:nil="true"/>
    <lcf76f155ced4ddcb4097134ff3c332f xmlns="0b97c743-4d6d-46ec-8c40-c3b0905c86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8FB176D4EE2E42A82BC49ED71EF83E" ma:contentTypeVersion="15" ma:contentTypeDescription="Create a new document." ma:contentTypeScope="" ma:versionID="f21c7e8a780a6250034c122bcd9223af">
  <xsd:schema xmlns:xsd="http://www.w3.org/2001/XMLSchema" xmlns:xs="http://www.w3.org/2001/XMLSchema" xmlns:p="http://schemas.microsoft.com/office/2006/metadata/properties" xmlns:ns2="0b97c743-4d6d-46ec-8c40-c3b0905c868e" xmlns:ns3="f9247e6b-e5ff-46c7-a1b5-17ed0c0cbde4" targetNamespace="http://schemas.microsoft.com/office/2006/metadata/properties" ma:root="true" ma:fieldsID="0315806301b1b456cf264c72af35dfd1" ns2:_="" ns3:_="">
    <xsd:import namespace="0b97c743-4d6d-46ec-8c40-c3b0905c868e"/>
    <xsd:import namespace="f9247e6b-e5ff-46c7-a1b5-17ed0c0cbd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7c743-4d6d-46ec-8c40-c3b0905c86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5fcd8ec-8515-458b-ae8f-c2a54c97e1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247e6b-e5ff-46c7-a1b5-17ed0c0cbd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0e95980-e3b5-4231-b3a8-c65df0dbe1e1}" ma:internalName="TaxCatchAll" ma:showField="CatchAllData" ma:web="f9247e6b-e5ff-46c7-a1b5-17ed0c0cbd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746105-188E-43D9-BF9A-8FA3EA69A16D}">
  <ds:schemaRefs>
    <ds:schemaRef ds:uri="http://schemas.microsoft.com/sharepoint/v3/contenttype/forms"/>
  </ds:schemaRefs>
</ds:datastoreItem>
</file>

<file path=customXml/itemProps2.xml><?xml version="1.0" encoding="utf-8"?>
<ds:datastoreItem xmlns:ds="http://schemas.openxmlformats.org/officeDocument/2006/customXml" ds:itemID="{C8E7DC61-FB50-4041-838F-B7FC51619A9B}">
  <ds:schemaRefs>
    <ds:schemaRef ds:uri="http://schemas.microsoft.com/office/2006/metadata/properties"/>
    <ds:schemaRef ds:uri="http://schemas.microsoft.com/office/infopath/2007/PartnerControls"/>
    <ds:schemaRef ds:uri="f9247e6b-e5ff-46c7-a1b5-17ed0c0cbde4"/>
    <ds:schemaRef ds:uri="0b97c743-4d6d-46ec-8c40-c3b0905c868e"/>
  </ds:schemaRefs>
</ds:datastoreItem>
</file>

<file path=customXml/itemProps3.xml><?xml version="1.0" encoding="utf-8"?>
<ds:datastoreItem xmlns:ds="http://schemas.openxmlformats.org/officeDocument/2006/customXml" ds:itemID="{71FEB7A8-8418-4413-83B1-C3535C5B0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7c743-4d6d-46ec-8c40-c3b0905c868e"/>
    <ds:schemaRef ds:uri="f9247e6b-e5ff-46c7-a1b5-17ed0c0cbd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Exercise 1</vt:lpstr>
      <vt:lpstr>Exercise 2</vt:lpstr>
      <vt:lpstr>Exercise 3</vt:lpstr>
      <vt:lpstr>Exercise 4</vt:lpstr>
      <vt:lpstr>Exercise 5</vt:lpstr>
      <vt:lpstr>Exercise 6</vt:lpstr>
      <vt:lpstr>SECR kWh pass &amp; delivery vehs</vt:lpstr>
      <vt:lpstr>SECR kWh UK electricity for EVs</vt:lpstr>
      <vt:lpstr>Fuel properties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Tom Endacott</cp:lastModifiedBy>
  <dcterms:created xsi:type="dcterms:W3CDTF">2023-03-07T16:33:13Z</dcterms:created>
  <dcterms:modified xsi:type="dcterms:W3CDTF">2023-03-21T16:51:25Z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0x0101007B8FB176D4EE2E42A82BC49ED71EF83E</vt:lpwstr>
  </property>
  <property fmtid="{D5CDD505-2E9C-101B-9397-08002B2CF9AE}" pid="3" name="MediaServiceImageTags">
    <vt:lpwstr/>
  </property>
  <property fmtid="{D5CDD505-2E9C-101B-9397-08002B2CF9AE}" pid="4" name="MSIP_Label_47d35a62-c0b2-44bf-9f42-9d50f09ce4d1_Enabled">
    <vt:lpwstr>true</vt:lpwstr>
  </property>
  <property fmtid="{D5CDD505-2E9C-101B-9397-08002B2CF9AE}" pid="5" name="MSIP_Label_47d35a62-c0b2-44bf-9f42-9d50f09ce4d1_SetDate">
    <vt:lpwstr>2023-03-21T16:22:57Z</vt:lpwstr>
  </property>
  <property fmtid="{D5CDD505-2E9C-101B-9397-08002B2CF9AE}" pid="6" name="MSIP_Label_47d35a62-c0b2-44bf-9f42-9d50f09ce4d1_Method">
    <vt:lpwstr>Standard</vt:lpwstr>
  </property>
  <property fmtid="{D5CDD505-2E9C-101B-9397-08002B2CF9AE}" pid="7" name="MSIP_Label_47d35a62-c0b2-44bf-9f42-9d50f09ce4d1_Name">
    <vt:lpwstr>Public - Scanning Discovery Mode</vt:lpwstr>
  </property>
  <property fmtid="{D5CDD505-2E9C-101B-9397-08002B2CF9AE}" pid="8" name="MSIP_Label_47d35a62-c0b2-44bf-9f42-9d50f09ce4d1_SiteId">
    <vt:lpwstr>3c384161-3b62-4d05-9486-5295b766e36c</vt:lpwstr>
  </property>
  <property fmtid="{D5CDD505-2E9C-101B-9397-08002B2CF9AE}" pid="9" name="MSIP_Label_47d35a62-c0b2-44bf-9f42-9d50f09ce4d1_ActionId">
    <vt:lpwstr>ed84823b-444c-4a13-a2fe-a43905b45bbf</vt:lpwstr>
  </property>
  <property fmtid="{D5CDD505-2E9C-101B-9397-08002B2CF9AE}" pid="10" name="MSIP_Label_47d35a62-c0b2-44bf-9f42-9d50f09ce4d1_ContentBits">
    <vt:lpwstr>0</vt:lpwstr>
  </property>
</Properties>
</file>